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6" yWindow="32776" windowWidth="20640" windowHeight="9060" activeTab="2"/>
  </bookViews>
  <sheets>
    <sheet name="OPĆI DIO" sheetId="1" r:id="rId1"/>
    <sheet name="PLAN PRIHODA" sheetId="2" r:id="rId2"/>
    <sheet name="PLAN RASHODA I IZDATAKA" sheetId="3" r:id="rId3"/>
  </sheets>
  <definedNames>
    <definedName name="_xlnm.Print_Titles" localSheetId="1">'PLAN PRIHODA'!$1:$1</definedName>
    <definedName name="_xlnm.Print_Titles" localSheetId="2">'PLAN RASHODA I IZDATAKA'!$1:$1</definedName>
    <definedName name="_xlnm.Print_Area" localSheetId="0">'OPĆI DIO'!$A$2:$H$26</definedName>
    <definedName name="_xlnm.Print_Area" localSheetId="1">'PLAN PRIHODA'!$A$1:$H$43</definedName>
    <definedName name="_xlnm.Print_Area" localSheetId="2">'PLAN RASHODA I IZDATAKA'!$A$1:$K$89</definedName>
  </definedNames>
  <calcPr fullCalcOnLoad="1"/>
</workbook>
</file>

<file path=xl/sharedStrings.xml><?xml version="1.0" encoding="utf-8"?>
<sst xmlns="http://schemas.openxmlformats.org/spreadsheetml/2006/main" count="162" uniqueCount="86">
  <si>
    <t>PRIHODI POSLOVANJA</t>
  </si>
  <si>
    <t>RASHODI  POSLOVANJA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</si>
  <si>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</si>
  <si>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</si>
  <si>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</si>
  <si>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</si>
  <si>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</si>
  <si>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</si>
  <si>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</si>
  <si>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</si>
  <si>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</si>
  <si>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</si>
  <si>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</si>
  <si>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</si>
  <si>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</si>
  <si>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</si>
  <si>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</si>
  <si>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</si>
  <si>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PLAN RASHODA I IZDATAKA</t>
  </si>
  <si>
    <t>Šifra</t>
  </si>
  <si>
    <t>Naziv</t>
  </si>
  <si>
    <t>Donacije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</si>
  <si>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</si>
  <si>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</si>
  <si>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</si>
  <si>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</si>
  <si>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</si>
  <si>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</si>
  <si>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</si>
  <si>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</si>
  <si>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Financijski  rashodi</t>
  </si>
  <si>
    <t>Ostali financijski rashodi</t>
  </si>
  <si>
    <t>Rashodi za nabavu nefinancijske imovine</t>
  </si>
  <si>
    <t>Rashodi za nabavu proizvedene dugotrajne  imovine</t>
  </si>
  <si>
    <t>OPĆI DIO</t>
  </si>
  <si>
    <t>PRORAČUNSKI KORISNIK</t>
  </si>
  <si>
    <t>PRIHODI UKUPNO</t>
  </si>
  <si>
    <t>RASHODI UKUPNO</t>
  </si>
  <si>
    <t>PRIHODI OD PRODAJE NEFINANCIJSKE IMOVINE</t>
  </si>
  <si>
    <t>Prihodi od prodaje  nefinancijske imovine i nadoknade šteta s osnova osiguranja</t>
  </si>
  <si>
    <t>2020.</t>
  </si>
  <si>
    <t>Ukupno prihodi i primici za 2020.</t>
  </si>
  <si>
    <t>RASHODI ZA NABAVU NEFINANCIJSKE IMOVINE</t>
  </si>
  <si>
    <t>UKUPAN DONOS VIŠKA/MANJKA IZ PRETHODNE(IH) GODINA</t>
  </si>
  <si>
    <t>VIŠAK/MANJAK IZ PRETHODNE(IH) GODINE KOJI ĆE SE POKRITI/RASPOREDITI</t>
  </si>
  <si>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</si>
  <si>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2021.</t>
  </si>
  <si>
    <t>Ukupno prihodi i primici za 2021.</t>
  </si>
  <si>
    <t>Prijedlog plana 
za 2020.</t>
  </si>
  <si>
    <t>Projekcija plana
za 2021.</t>
  </si>
  <si>
    <t>Projekcija plana 
za 2022.</t>
  </si>
  <si>
    <t>2022.</t>
  </si>
  <si>
    <t>Ukupno prihodi i primici za 2022.</t>
  </si>
  <si>
    <t>PRIJEDLOG PLANA ZA 2020.</t>
  </si>
  <si>
    <t>Rashodi poslovanja</t>
  </si>
  <si>
    <t>Oznaka                           rač. iz                                      računskog                                         plana</t>
  </si>
  <si>
    <t>Funkcija</t>
  </si>
  <si>
    <t>Program 8006</t>
  </si>
  <si>
    <t>FINANCIRANJE/SUFINANCIRANJE USTANOVA SOCIJALNE SKRBI I SOCIJALNIH PROGRAMA JEDINICA LOKALNE SAMOUPRAVE PREMA MINIMALNOM STANDARDU</t>
  </si>
  <si>
    <t>A 8006 02</t>
  </si>
  <si>
    <t>1020</t>
  </si>
  <si>
    <t>OSNOVNI PROGRAM ZBRINJAVANJA STARIJIH OSOBA - DOMOVI ZA STARIJE I NEMOĆNE OSOBE</t>
  </si>
  <si>
    <t>FINANCIRANJE DOMOVA ZA STARIJE I NEMOĆNE OSOBE IZVAN ŽUPANIJSKOG PRORAČUNA</t>
  </si>
  <si>
    <t>A 8011 01</t>
  </si>
  <si>
    <t>FINANCIRANJE  DOMOVA ZA STARIJE I NEMOĆNE OSOBE IZVAN ŽUPANIJSKOG PRORAČUNA</t>
  </si>
  <si>
    <t>FINANCIRANJE SOCIJALNIH PROGRAMA I PROJEKATA IZNAD MINIMALNOG STANDARDA</t>
  </si>
  <si>
    <t>T 8007 21</t>
  </si>
  <si>
    <t>DOMOVI ZA STARIJE I NEMOĆNE OSOBE - SUFINANCIRANJE PROJEKATA FINANCIRANIH IZ FONDOVA EU</t>
  </si>
  <si>
    <t>1090</t>
  </si>
  <si>
    <t>K 8007 27</t>
  </si>
  <si>
    <t>FINANCIRANJE PROJEKTA "ZAŽELI - POMOĆ U KUĆI"</t>
  </si>
  <si>
    <t>K 8007 30</t>
  </si>
  <si>
    <t>DOM ZA STARIJE I NEMOĆNE OSOBE OSIJEK - SUFINANCIRANJE PROJEKTNE DOKUMENTACIJE</t>
  </si>
  <si>
    <t>Nakn.troš.osobama izvan r.odnosa</t>
  </si>
  <si>
    <t>Ostali nespom.rash.poslovanja</t>
  </si>
  <si>
    <t>Naknade građanima i kućanstvima</t>
  </si>
  <si>
    <t>Financijski rashodi</t>
  </si>
  <si>
    <t>Program 8011</t>
  </si>
  <si>
    <t xml:space="preserve">Program 8007 </t>
  </si>
  <si>
    <t>Postrojenja i oprema</t>
  </si>
  <si>
    <t>Rashodi za nabavu proizvedene dugotrajne imovine</t>
  </si>
  <si>
    <t>Prijevozna sredstva</t>
  </si>
  <si>
    <t>DOM ZA STARIJE I NEMOĆNE OSOBE ĐAKOVO</t>
  </si>
  <si>
    <t xml:space="preserve"> FINANCIJSKI PLAN DOM ZA STARIJE I NEMOĆNE OSOBE ĐAKOVO ZA 2020. I                                                                                                                                                PROJEKCIJA PLANA ZA  2021. I 2022. GODINU</t>
  </si>
  <si>
    <t>Dodatna ulaganja na grd. Objektima</t>
  </si>
  <si>
    <t>Prijevozna sredstva u cestovnom prometu</t>
  </si>
</sst>
</file>

<file path=xl/styles.xml><?xml version="1.0" encoding="utf-8"?>
<styleSheet xmlns="http://schemas.openxmlformats.org/spreadsheetml/2006/main">
  <numFmts count="2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&quot;kn&quot;\ #,##0;\-&quot;kn&quot;\ #,##0"/>
    <numFmt numFmtId="167" formatCode="&quot;kn&quot;\ #,##0;[Red]\-&quot;kn&quot;\ #,##0"/>
    <numFmt numFmtId="168" formatCode="&quot;kn&quot;\ #,##0.00;\-&quot;kn&quot;\ #,##0.00"/>
    <numFmt numFmtId="169" formatCode="&quot;kn&quot;\ #,##0.00;[Red]\-&quot;kn&quot;\ #,##0.00"/>
    <numFmt numFmtId="170" formatCode="_-&quot;kn&quot;\ * #,##0_-;\-&quot;kn&quot;\ * #,##0_-;_-&quot;kn&quot;\ * &quot;-&quot;_-;_-@_-"/>
    <numFmt numFmtId="171" formatCode="_-&quot;kn&quot;\ * #,##0.00_-;\-&quot;kn&quot;\ * #,##0.00_-;_-&quot;kn&quot;\ 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</numFmts>
  <fonts count="69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color indexed="8"/>
      <name val="Arial"/>
      <family val="2"/>
    </font>
    <font>
      <b/>
      <sz val="11"/>
      <color indexed="8"/>
      <name val="Arial"/>
      <family val="2"/>
    </font>
    <font>
      <b/>
      <i/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4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  <font>
      <b/>
      <sz val="10"/>
      <color rgb="FFFF0000"/>
      <name val="Arial"/>
      <family val="2"/>
    </font>
  </fonts>
  <fills count="5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</fills>
  <borders count="5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medium"/>
      <right style="medium"/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thin"/>
      <right style="medium"/>
      <top style="medium"/>
      <bottom style="hair"/>
    </border>
    <border>
      <left style="medium"/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thin"/>
      <right style="medium"/>
      <top style="hair"/>
      <bottom style="medium"/>
    </border>
    <border>
      <left style="medium"/>
      <right style="medium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10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34" borderId="1" applyNumberFormat="0" applyFont="0" applyAlignment="0" applyProtection="0"/>
    <xf numFmtId="0" fontId="6" fillId="35" borderId="2" applyNumberFormat="0" applyAlignment="0" applyProtection="0"/>
    <xf numFmtId="0" fontId="7" fillId="36" borderId="3" applyNumberFormat="0" applyAlignment="0" applyProtection="0"/>
    <xf numFmtId="0" fontId="52" fillId="37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51" fillId="38" borderId="0" applyNumberFormat="0" applyBorder="0" applyAlignment="0" applyProtection="0"/>
    <xf numFmtId="0" fontId="51" fillId="39" borderId="0" applyNumberFormat="0" applyBorder="0" applyAlignment="0" applyProtection="0"/>
    <xf numFmtId="0" fontId="51" fillId="40" borderId="0" applyNumberFormat="0" applyBorder="0" applyAlignment="0" applyProtection="0"/>
    <xf numFmtId="0" fontId="51" fillId="41" borderId="0" applyNumberFormat="0" applyBorder="0" applyAlignment="0" applyProtection="0"/>
    <xf numFmtId="0" fontId="51" fillId="42" borderId="0" applyNumberFormat="0" applyBorder="0" applyAlignment="0" applyProtection="0"/>
    <xf numFmtId="0" fontId="51" fillId="43" borderId="0" applyNumberFormat="0" applyBorder="0" applyAlignment="0" applyProtection="0"/>
    <xf numFmtId="0" fontId="53" fillId="44" borderId="7" applyNumberFormat="0" applyAlignment="0" applyProtection="0"/>
    <xf numFmtId="0" fontId="54" fillId="44" borderId="8" applyNumberFormat="0" applyAlignment="0" applyProtection="0"/>
    <xf numFmtId="0" fontId="15" fillId="0" borderId="9" applyNumberFormat="0" applyFill="0" applyAlignment="0" applyProtection="0"/>
    <xf numFmtId="0" fontId="55" fillId="4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10" applyNumberFormat="0" applyFill="0" applyAlignment="0" applyProtection="0"/>
    <xf numFmtId="0" fontId="58" fillId="0" borderId="11" applyNumberFormat="0" applyFill="0" applyAlignment="0" applyProtection="0"/>
    <xf numFmtId="0" fontId="59" fillId="0" borderId="12" applyNumberFormat="0" applyFill="0" applyAlignment="0" applyProtection="0"/>
    <xf numFmtId="0" fontId="59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60" fillId="46" borderId="0" applyNumberFormat="0" applyBorder="0" applyAlignment="0" applyProtection="0"/>
    <xf numFmtId="0" fontId="50" fillId="0" borderId="0">
      <alignment/>
      <protection/>
    </xf>
    <xf numFmtId="0" fontId="0" fillId="4" borderId="13" applyNumberFormat="0" applyFont="0" applyAlignment="0" applyProtection="0"/>
    <xf numFmtId="0" fontId="17" fillId="35" borderId="14" applyNumberFormat="0" applyAlignment="0" applyProtection="0"/>
    <xf numFmtId="9" fontId="1" fillId="0" borderId="0" applyFont="0" applyFill="0" applyBorder="0" applyAlignment="0" applyProtection="0"/>
    <xf numFmtId="0" fontId="61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62" fillId="47" borderId="16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65" fillId="0" borderId="18" applyNumberFormat="0" applyFill="0" applyAlignment="0" applyProtection="0"/>
    <xf numFmtId="0" fontId="66" fillId="48" borderId="8" applyNumberFormat="0" applyAlignment="0" applyProtection="0"/>
    <xf numFmtId="171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66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5" fillId="0" borderId="0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1" fontId="22" fillId="0" borderId="19" xfId="0" applyNumberFormat="1" applyFont="1" applyBorder="1" applyAlignment="1">
      <alignment wrapText="1"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8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vertical="center"/>
    </xf>
    <xf numFmtId="0" fontId="26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vertical="center"/>
    </xf>
    <xf numFmtId="0" fontId="30" fillId="0" borderId="0" xfId="0" applyFont="1" applyBorder="1" applyAlignment="1">
      <alignment horizontal="center" vertical="center"/>
    </xf>
    <xf numFmtId="0" fontId="30" fillId="0" borderId="0" xfId="0" applyFont="1" applyBorder="1" applyAlignment="1" quotePrefix="1">
      <alignment horizontal="left" vertical="center"/>
    </xf>
    <xf numFmtId="0" fontId="28" fillId="0" borderId="0" xfId="0" applyFont="1" applyBorder="1" applyAlignment="1" quotePrefix="1">
      <alignment horizontal="center" vertical="center"/>
    </xf>
    <xf numFmtId="0" fontId="28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 quotePrefix="1">
      <alignment horizontal="center" vertical="center"/>
    </xf>
    <xf numFmtId="0" fontId="30" fillId="0" borderId="0" xfId="0" applyFont="1" applyBorder="1" applyAlignment="1">
      <alignment vertical="center"/>
    </xf>
    <xf numFmtId="0" fontId="29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 wrapText="1"/>
    </xf>
    <xf numFmtId="0" fontId="29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>
      <alignment horizontal="left" vertical="center"/>
    </xf>
    <xf numFmtId="0" fontId="29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2" fillId="0" borderId="0" xfId="0" applyNumberFormat="1" applyFont="1" applyFill="1" applyBorder="1" applyAlignment="1" applyProtection="1" quotePrefix="1">
      <alignment horizontal="center" vertical="center"/>
      <protection/>
    </xf>
    <xf numFmtId="3" fontId="32" fillId="0" borderId="0" xfId="0" applyNumberFormat="1" applyFont="1" applyFill="1" applyBorder="1" applyAlignment="1" applyProtection="1">
      <alignment/>
      <protection/>
    </xf>
    <xf numFmtId="0" fontId="29" fillId="0" borderId="20" xfId="0" applyFont="1" applyBorder="1" applyAlignment="1" quotePrefix="1">
      <alignment horizontal="left" vertical="center" wrapText="1"/>
    </xf>
    <xf numFmtId="0" fontId="29" fillId="0" borderId="20" xfId="0" applyFont="1" applyBorder="1" applyAlignment="1" quotePrefix="1">
      <alignment horizontal="center" vertical="center" wrapText="1"/>
    </xf>
    <xf numFmtId="0" fontId="26" fillId="0" borderId="20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6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6" fillId="0" borderId="0" xfId="0" applyNumberFormat="1" applyFont="1" applyFill="1" applyBorder="1" applyAlignment="1" applyProtection="1" quotePrefix="1">
      <alignment horizontal="left" wrapText="1"/>
      <protection/>
    </xf>
    <xf numFmtId="3" fontId="26" fillId="0" borderId="0" xfId="0" applyNumberFormat="1" applyFont="1" applyFill="1" applyBorder="1" applyAlignment="1" applyProtection="1">
      <alignment/>
      <protection/>
    </xf>
    <xf numFmtId="0" fontId="33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4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3" fillId="0" borderId="0" xfId="0" applyNumberFormat="1" applyFont="1" applyFill="1" applyBorder="1" applyAlignment="1" applyProtection="1">
      <alignment vertical="center"/>
      <protection/>
    </xf>
    <xf numFmtId="0" fontId="26" fillId="0" borderId="0" xfId="0" applyNumberFormat="1" applyFont="1" applyFill="1" applyBorder="1" applyAlignment="1" applyProtection="1">
      <alignment horizontal="center" vertical="center"/>
      <protection/>
    </xf>
    <xf numFmtId="0" fontId="26" fillId="0" borderId="0" xfId="0" applyNumberFormat="1" applyFont="1" applyFill="1" applyBorder="1" applyAlignment="1" applyProtection="1" quotePrefix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>
      <alignment horizontal="left" wrapText="1"/>
      <protection/>
    </xf>
    <xf numFmtId="0" fontId="34" fillId="0" borderId="0" xfId="0" applyNumberFormat="1" applyFont="1" applyFill="1" applyBorder="1" applyAlignment="1" applyProtection="1">
      <alignment wrapText="1"/>
      <protection/>
    </xf>
    <xf numFmtId="0" fontId="33" fillId="0" borderId="21" xfId="0" applyFont="1" applyBorder="1" applyAlignment="1" quotePrefix="1">
      <alignment horizontal="left" wrapText="1"/>
    </xf>
    <xf numFmtId="0" fontId="33" fillId="0" borderId="20" xfId="0" applyFont="1" applyBorder="1" applyAlignment="1" quotePrefix="1">
      <alignment horizontal="left" wrapText="1"/>
    </xf>
    <xf numFmtId="0" fontId="33" fillId="0" borderId="20" xfId="0" applyFont="1" applyBorder="1" applyAlignment="1" quotePrefix="1">
      <alignment horizontal="center" wrapText="1"/>
    </xf>
    <xf numFmtId="0" fontId="33" fillId="0" borderId="20" xfId="0" applyNumberFormat="1" applyFont="1" applyFill="1" applyBorder="1" applyAlignment="1" applyProtection="1" quotePrefix="1">
      <alignment horizontal="left"/>
      <protection/>
    </xf>
    <xf numFmtId="0" fontId="26" fillId="0" borderId="22" xfId="0" applyNumberFormat="1" applyFont="1" applyFill="1" applyBorder="1" applyAlignment="1" applyProtection="1">
      <alignment horizontal="center" wrapText="1"/>
      <protection/>
    </xf>
    <xf numFmtId="0" fontId="26" fillId="0" borderId="22" xfId="0" applyNumberFormat="1" applyFont="1" applyFill="1" applyBorder="1" applyAlignment="1" applyProtection="1">
      <alignment horizontal="center" vertical="center" wrapText="1"/>
      <protection/>
    </xf>
    <xf numFmtId="0" fontId="26" fillId="0" borderId="23" xfId="0" applyFont="1" applyBorder="1" applyAlignment="1">
      <alignment horizontal="center" vertical="center" wrapText="1"/>
    </xf>
    <xf numFmtId="3" fontId="33" fillId="0" borderId="22" xfId="0" applyNumberFormat="1" applyFont="1" applyBorder="1" applyAlignment="1">
      <alignment horizontal="right"/>
    </xf>
    <xf numFmtId="3" fontId="33" fillId="0" borderId="22" xfId="0" applyNumberFormat="1" applyFont="1" applyFill="1" applyBorder="1" applyAlignment="1" applyProtection="1">
      <alignment horizontal="right" wrapText="1"/>
      <protection/>
    </xf>
    <xf numFmtId="0" fontId="27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Fill="1" applyBorder="1" applyAlignment="1" applyProtection="1">
      <alignment horizontal="center"/>
      <protection/>
    </xf>
    <xf numFmtId="1" fontId="22" fillId="49" borderId="24" xfId="0" applyNumberFormat="1" applyFont="1" applyFill="1" applyBorder="1" applyAlignment="1">
      <alignment horizontal="right" vertical="top" wrapText="1"/>
    </xf>
    <xf numFmtId="1" fontId="22" fillId="49" borderId="25" xfId="0" applyNumberFormat="1" applyFont="1" applyFill="1" applyBorder="1" applyAlignment="1">
      <alignment horizontal="left" wrapText="1"/>
    </xf>
    <xf numFmtId="1" fontId="22" fillId="0" borderId="24" xfId="0" applyNumberFormat="1" applyFont="1" applyFill="1" applyBorder="1" applyAlignment="1">
      <alignment horizontal="right" vertical="top" wrapText="1"/>
    </xf>
    <xf numFmtId="1" fontId="22" fillId="0" borderId="25" xfId="0" applyNumberFormat="1" applyFont="1" applyFill="1" applyBorder="1" applyAlignment="1">
      <alignment horizontal="left" wrapText="1"/>
    </xf>
    <xf numFmtId="0" fontId="26" fillId="0" borderId="0" xfId="0" applyFont="1" applyBorder="1" applyAlignment="1">
      <alignment horizontal="center" vertical="center" wrapText="1"/>
    </xf>
    <xf numFmtId="0" fontId="36" fillId="7" borderId="21" xfId="0" applyFont="1" applyFill="1" applyBorder="1" applyAlignment="1">
      <alignment horizontal="left"/>
    </xf>
    <xf numFmtId="3" fontId="33" fillId="7" borderId="22" xfId="0" applyNumberFormat="1" applyFont="1" applyFill="1" applyBorder="1" applyAlignment="1">
      <alignment horizontal="right"/>
    </xf>
    <xf numFmtId="3" fontId="33" fillId="7" borderId="22" xfId="0" applyNumberFormat="1" applyFont="1" applyFill="1" applyBorder="1" applyAlignment="1" applyProtection="1">
      <alignment horizontal="right" wrapText="1"/>
      <protection/>
    </xf>
    <xf numFmtId="0" fontId="21" fillId="7" borderId="20" xfId="0" applyNumberFormat="1" applyFont="1" applyFill="1" applyBorder="1" applyAlignment="1" applyProtection="1">
      <alignment/>
      <protection/>
    </xf>
    <xf numFmtId="3" fontId="33" fillId="0" borderId="22" xfId="0" applyNumberFormat="1" applyFont="1" applyFill="1" applyBorder="1" applyAlignment="1">
      <alignment horizontal="right"/>
    </xf>
    <xf numFmtId="3" fontId="33" fillId="50" borderId="21" xfId="0" applyNumberFormat="1" applyFont="1" applyFill="1" applyBorder="1" applyAlignment="1" quotePrefix="1">
      <alignment horizontal="right"/>
    </xf>
    <xf numFmtId="3" fontId="33" fillId="50" borderId="22" xfId="0" applyNumberFormat="1" applyFont="1" applyFill="1" applyBorder="1" applyAlignment="1" applyProtection="1">
      <alignment horizontal="right" wrapText="1"/>
      <protection/>
    </xf>
    <xf numFmtId="3" fontId="33" fillId="7" borderId="21" xfId="0" applyNumberFormat="1" applyFont="1" applyFill="1" applyBorder="1" applyAlignment="1" quotePrefix="1">
      <alignment horizontal="right"/>
    </xf>
    <xf numFmtId="3" fontId="34" fillId="0" borderId="0" xfId="0" applyNumberFormat="1" applyFont="1" applyFill="1" applyBorder="1" applyAlignment="1" applyProtection="1">
      <alignment/>
      <protection/>
    </xf>
    <xf numFmtId="0" fontId="67" fillId="0" borderId="0" xfId="0" applyNumberFormat="1" applyFont="1" applyFill="1" applyBorder="1" applyAlignment="1" applyProtection="1">
      <alignment/>
      <protection/>
    </xf>
    <xf numFmtId="0" fontId="68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right"/>
      <protection/>
    </xf>
    <xf numFmtId="0" fontId="26" fillId="0" borderId="26" xfId="0" applyNumberFormat="1" applyFont="1" applyFill="1" applyBorder="1" applyAlignment="1" applyProtection="1">
      <alignment horizontal="center"/>
      <protection/>
    </xf>
    <xf numFmtId="0" fontId="22" fillId="0" borderId="27" xfId="0" applyFont="1" applyBorder="1" applyAlignment="1">
      <alignment horizontal="center" vertical="center" wrapText="1"/>
    </xf>
    <xf numFmtId="0" fontId="22" fillId="0" borderId="28" xfId="0" applyFont="1" applyBorder="1" applyAlignment="1">
      <alignment horizontal="center" vertical="center" wrapText="1"/>
    </xf>
    <xf numFmtId="0" fontId="22" fillId="0" borderId="29" xfId="0" applyFont="1" applyBorder="1" applyAlignment="1">
      <alignment horizontal="center" vertical="center" wrapText="1"/>
    </xf>
    <xf numFmtId="0" fontId="26" fillId="0" borderId="26" xfId="0" applyNumberFormat="1" applyFont="1" applyFill="1" applyBorder="1" applyAlignment="1" applyProtection="1">
      <alignment horizontal="center" vertical="center"/>
      <protection/>
    </xf>
    <xf numFmtId="0" fontId="25" fillId="0" borderId="30" xfId="0" applyNumberFormat="1" applyFont="1" applyFill="1" applyBorder="1" applyAlignment="1" applyProtection="1">
      <alignment wrapText="1"/>
      <protection/>
    </xf>
    <xf numFmtId="0" fontId="38" fillId="0" borderId="31" xfId="0" applyNumberFormat="1" applyFont="1" applyFill="1" applyBorder="1" applyAlignment="1" applyProtection="1">
      <alignment wrapText="1"/>
      <protection/>
    </xf>
    <xf numFmtId="0" fontId="25" fillId="0" borderId="32" xfId="0" applyNumberFormat="1" applyFont="1" applyFill="1" applyBorder="1" applyAlignment="1" applyProtection="1">
      <alignment horizontal="center"/>
      <protection/>
    </xf>
    <xf numFmtId="0" fontId="25" fillId="0" borderId="32" xfId="0" applyNumberFormat="1" applyFont="1" applyFill="1" applyBorder="1" applyAlignment="1" applyProtection="1">
      <alignment wrapText="1"/>
      <protection/>
    </xf>
    <xf numFmtId="0" fontId="26" fillId="0" borderId="32" xfId="0" applyNumberFormat="1" applyFont="1" applyFill="1" applyBorder="1" applyAlignment="1" applyProtection="1">
      <alignment horizontal="left"/>
      <protection/>
    </xf>
    <xf numFmtId="0" fontId="26" fillId="0" borderId="32" xfId="0" applyNumberFormat="1" applyFont="1" applyFill="1" applyBorder="1" applyAlignment="1" applyProtection="1">
      <alignment wrapText="1"/>
      <protection/>
    </xf>
    <xf numFmtId="0" fontId="26" fillId="0" borderId="32" xfId="0" applyNumberFormat="1" applyFont="1" applyFill="1" applyBorder="1" applyAlignment="1" applyProtection="1">
      <alignment horizontal="center"/>
      <protection/>
    </xf>
    <xf numFmtId="0" fontId="26" fillId="0" borderId="30" xfId="0" applyNumberFormat="1" applyFont="1" applyFill="1" applyBorder="1" applyAlignment="1" applyProtection="1">
      <alignment horizontal="center"/>
      <protection/>
    </xf>
    <xf numFmtId="0" fontId="26" fillId="0" borderId="31" xfId="0" applyNumberFormat="1" applyFont="1" applyFill="1" applyBorder="1" applyAlignment="1" applyProtection="1">
      <alignment horizontal="center"/>
      <protection/>
    </xf>
    <xf numFmtId="1" fontId="21" fillId="0" borderId="33" xfId="0" applyNumberFormat="1" applyFont="1" applyBorder="1" applyAlignment="1">
      <alignment horizontal="left" wrapText="1"/>
    </xf>
    <xf numFmtId="3" fontId="21" fillId="0" borderId="34" xfId="0" applyNumberFormat="1" applyFont="1" applyBorder="1" applyAlignment="1">
      <alignment horizontal="center" vertical="center" wrapText="1"/>
    </xf>
    <xf numFmtId="3" fontId="21" fillId="0" borderId="35" xfId="0" applyNumberFormat="1" applyFont="1" applyBorder="1" applyAlignment="1">
      <alignment/>
    </xf>
    <xf numFmtId="3" fontId="21" fillId="0" borderId="35" xfId="0" applyNumberFormat="1" applyFont="1" applyBorder="1" applyAlignment="1">
      <alignment horizontal="center" wrapText="1"/>
    </xf>
    <xf numFmtId="3" fontId="21" fillId="0" borderId="35" xfId="0" applyNumberFormat="1" applyFont="1" applyBorder="1" applyAlignment="1">
      <alignment horizontal="center" vertical="center" wrapText="1"/>
    </xf>
    <xf numFmtId="3" fontId="21" fillId="0" borderId="36" xfId="0" applyNumberFormat="1" applyFont="1" applyBorder="1" applyAlignment="1">
      <alignment horizontal="center" vertical="center" wrapText="1"/>
    </xf>
    <xf numFmtId="3" fontId="21" fillId="0" borderId="37" xfId="0" applyNumberFormat="1" applyFont="1" applyBorder="1" applyAlignment="1">
      <alignment horizontal="center" vertical="center" wrapText="1"/>
    </xf>
    <xf numFmtId="1" fontId="21" fillId="0" borderId="38" xfId="0" applyNumberFormat="1" applyFont="1" applyBorder="1" applyAlignment="1">
      <alignment horizontal="left" wrapText="1"/>
    </xf>
    <xf numFmtId="3" fontId="21" fillId="0" borderId="39" xfId="0" applyNumberFormat="1" applyFont="1" applyBorder="1" applyAlignment="1">
      <alignment/>
    </xf>
    <xf numFmtId="3" fontId="21" fillId="0" borderId="40" xfId="0" applyNumberFormat="1" applyFont="1" applyBorder="1" applyAlignment="1">
      <alignment/>
    </xf>
    <xf numFmtId="3" fontId="21" fillId="0" borderId="41" xfId="0" applyNumberFormat="1" applyFont="1" applyBorder="1" applyAlignment="1">
      <alignment/>
    </xf>
    <xf numFmtId="3" fontId="21" fillId="0" borderId="42" xfId="0" applyNumberFormat="1" applyFont="1" applyBorder="1" applyAlignment="1">
      <alignment/>
    </xf>
    <xf numFmtId="1" fontId="21" fillId="0" borderId="43" xfId="0" applyNumberFormat="1" applyFont="1" applyBorder="1" applyAlignment="1">
      <alignment wrapText="1"/>
    </xf>
    <xf numFmtId="3" fontId="21" fillId="0" borderId="44" xfId="0" applyNumberFormat="1" applyFont="1" applyBorder="1" applyAlignment="1">
      <alignment/>
    </xf>
    <xf numFmtId="3" fontId="21" fillId="0" borderId="45" xfId="0" applyNumberFormat="1" applyFont="1" applyBorder="1" applyAlignment="1">
      <alignment/>
    </xf>
    <xf numFmtId="3" fontId="21" fillId="0" borderId="46" xfId="0" applyNumberFormat="1" applyFont="1" applyBorder="1" applyAlignment="1">
      <alignment/>
    </xf>
    <xf numFmtId="3" fontId="21" fillId="0" borderId="47" xfId="0" applyNumberFormat="1" applyFont="1" applyBorder="1" applyAlignment="1">
      <alignment/>
    </xf>
    <xf numFmtId="3" fontId="22" fillId="0" borderId="27" xfId="0" applyNumberFormat="1" applyFont="1" applyBorder="1" applyAlignment="1">
      <alignment/>
    </xf>
    <xf numFmtId="3" fontId="22" fillId="0" borderId="28" xfId="0" applyNumberFormat="1" applyFont="1" applyBorder="1" applyAlignment="1">
      <alignment/>
    </xf>
    <xf numFmtId="3" fontId="22" fillId="0" borderId="29" xfId="0" applyNumberFormat="1" applyFont="1" applyBorder="1" applyAlignment="1">
      <alignment/>
    </xf>
    <xf numFmtId="1" fontId="21" fillId="0" borderId="48" xfId="0" applyNumberFormat="1" applyFont="1" applyBorder="1" applyAlignment="1">
      <alignment horizontal="left" wrapText="1"/>
    </xf>
    <xf numFmtId="3" fontId="21" fillId="0" borderId="49" xfId="0" applyNumberFormat="1" applyFont="1" applyBorder="1" applyAlignment="1">
      <alignment/>
    </xf>
    <xf numFmtId="3" fontId="21" fillId="0" borderId="50" xfId="0" applyNumberFormat="1" applyFont="1" applyBorder="1" applyAlignment="1">
      <alignment/>
    </xf>
    <xf numFmtId="3" fontId="21" fillId="0" borderId="51" xfId="0" applyNumberFormat="1" applyFont="1" applyBorder="1" applyAlignment="1">
      <alignment/>
    </xf>
    <xf numFmtId="3" fontId="21" fillId="0" borderId="52" xfId="0" applyNumberFormat="1" applyFont="1" applyBorder="1" applyAlignment="1">
      <alignment/>
    </xf>
    <xf numFmtId="49" fontId="25" fillId="0" borderId="0" xfId="0" applyNumberFormat="1" applyFont="1" applyFill="1" applyBorder="1" applyAlignment="1" applyProtection="1">
      <alignment/>
      <protection/>
    </xf>
    <xf numFmtId="49" fontId="26" fillId="0" borderId="0" xfId="0" applyNumberFormat="1" applyFont="1" applyFill="1" applyBorder="1" applyAlignment="1" applyProtection="1">
      <alignment/>
      <protection/>
    </xf>
    <xf numFmtId="0" fontId="38" fillId="0" borderId="32" xfId="0" applyNumberFormat="1" applyFont="1" applyFill="1" applyBorder="1" applyAlignment="1" applyProtection="1">
      <alignment wrapText="1"/>
      <protection/>
    </xf>
    <xf numFmtId="0" fontId="25" fillId="0" borderId="53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 horizontal="center"/>
      <protection/>
    </xf>
    <xf numFmtId="0" fontId="23" fillId="0" borderId="0" xfId="0" applyNumberFormat="1" applyFont="1" applyFill="1" applyBorder="1" applyAlignment="1" applyProtection="1">
      <alignment wrapText="1"/>
      <protection/>
    </xf>
    <xf numFmtId="0" fontId="26" fillId="0" borderId="20" xfId="0" applyNumberFormat="1" applyFont="1" applyFill="1" applyBorder="1" applyAlignment="1" applyProtection="1">
      <alignment horizontal="center" vertical="center" wrapText="1"/>
      <protection/>
    </xf>
    <xf numFmtId="3" fontId="26" fillId="0" borderId="26" xfId="0" applyNumberFormat="1" applyFont="1" applyFill="1" applyBorder="1" applyAlignment="1" applyProtection="1">
      <alignment horizontal="center" vertical="center"/>
      <protection/>
    </xf>
    <xf numFmtId="3" fontId="26" fillId="0" borderId="22" xfId="0" applyNumberFormat="1" applyFont="1" applyFill="1" applyBorder="1" applyAlignment="1" applyProtection="1">
      <alignment horizontal="center" vertical="center" wrapText="1"/>
      <protection/>
    </xf>
    <xf numFmtId="3" fontId="25" fillId="0" borderId="30" xfId="0" applyNumberFormat="1" applyFont="1" applyFill="1" applyBorder="1" applyAlignment="1" applyProtection="1">
      <alignment/>
      <protection/>
    </xf>
    <xf numFmtId="3" fontId="26" fillId="0" borderId="31" xfId="0" applyNumberFormat="1" applyFont="1" applyFill="1" applyBorder="1" applyAlignment="1" applyProtection="1">
      <alignment/>
      <protection/>
    </xf>
    <xf numFmtId="3" fontId="25" fillId="0" borderId="32" xfId="0" applyNumberFormat="1" applyFont="1" applyFill="1" applyBorder="1" applyAlignment="1" applyProtection="1">
      <alignment/>
      <protection/>
    </xf>
    <xf numFmtId="3" fontId="26" fillId="0" borderId="32" xfId="0" applyNumberFormat="1" applyFont="1" applyFill="1" applyBorder="1" applyAlignment="1" applyProtection="1">
      <alignment/>
      <protection/>
    </xf>
    <xf numFmtId="3" fontId="25" fillId="0" borderId="54" xfId="0" applyNumberFormat="1" applyFont="1" applyFill="1" applyBorder="1" applyAlignment="1" applyProtection="1">
      <alignment/>
      <protection/>
    </xf>
    <xf numFmtId="3" fontId="23" fillId="0" borderId="0" xfId="0" applyNumberFormat="1" applyFont="1" applyFill="1" applyBorder="1" applyAlignment="1" applyProtection="1">
      <alignment/>
      <protection/>
    </xf>
    <xf numFmtId="0" fontId="40" fillId="0" borderId="0" xfId="0" applyNumberFormat="1" applyFont="1" applyFill="1" applyBorder="1" applyAlignment="1" applyProtection="1">
      <alignment wrapText="1"/>
      <protection/>
    </xf>
    <xf numFmtId="0" fontId="0" fillId="0" borderId="0" xfId="0" applyNumberFormat="1" applyFill="1" applyBorder="1" applyAlignment="1" applyProtection="1">
      <alignment wrapText="1"/>
      <protection/>
    </xf>
    <xf numFmtId="0" fontId="27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34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36" fillId="0" borderId="21" xfId="0" applyNumberFormat="1" applyFont="1" applyFill="1" applyBorder="1" applyAlignment="1" applyProtection="1">
      <alignment horizontal="left" wrapText="1"/>
      <protection/>
    </xf>
    <xf numFmtId="0" fontId="37" fillId="0" borderId="20" xfId="0" applyNumberFormat="1" applyFont="1" applyFill="1" applyBorder="1" applyAlignment="1" applyProtection="1">
      <alignment wrapText="1"/>
      <protection/>
    </xf>
    <xf numFmtId="0" fontId="36" fillId="7" borderId="21" xfId="0" applyNumberFormat="1" applyFont="1" applyFill="1" applyBorder="1" applyAlignment="1" applyProtection="1" quotePrefix="1">
      <alignment horizontal="left" wrapText="1"/>
      <protection/>
    </xf>
    <xf numFmtId="0" fontId="37" fillId="7" borderId="20" xfId="0" applyNumberFormat="1" applyFont="1" applyFill="1" applyBorder="1" applyAlignment="1" applyProtection="1">
      <alignment wrapText="1"/>
      <protection/>
    </xf>
    <xf numFmtId="0" fontId="36" fillId="0" borderId="21" xfId="0" applyNumberFormat="1" applyFont="1" applyFill="1" applyBorder="1" applyAlignment="1" applyProtection="1" quotePrefix="1">
      <alignment horizontal="left" wrapText="1"/>
      <protection/>
    </xf>
    <xf numFmtId="0" fontId="21" fillId="0" borderId="20" xfId="0" applyNumberFormat="1" applyFont="1" applyFill="1" applyBorder="1" applyAlignment="1" applyProtection="1">
      <alignment wrapText="1"/>
      <protection/>
    </xf>
    <xf numFmtId="0" fontId="36" fillId="0" borderId="21" xfId="0" applyFont="1" applyBorder="1" applyAlignment="1" quotePrefix="1">
      <alignment horizontal="left"/>
    </xf>
    <xf numFmtId="0" fontId="21" fillId="0" borderId="20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>
      <alignment horizontal="center" vertical="center" wrapText="1"/>
      <protection/>
    </xf>
    <xf numFmtId="0" fontId="33" fillId="50" borderId="21" xfId="0" applyNumberFormat="1" applyFont="1" applyFill="1" applyBorder="1" applyAlignment="1" applyProtection="1">
      <alignment horizontal="left" wrapText="1"/>
      <protection/>
    </xf>
    <xf numFmtId="0" fontId="33" fillId="50" borderId="20" xfId="0" applyNumberFormat="1" applyFont="1" applyFill="1" applyBorder="1" applyAlignment="1" applyProtection="1">
      <alignment horizontal="left" wrapText="1"/>
      <protection/>
    </xf>
    <xf numFmtId="0" fontId="33" fillId="50" borderId="55" xfId="0" applyNumberFormat="1" applyFont="1" applyFill="1" applyBorder="1" applyAlignment="1" applyProtection="1">
      <alignment horizontal="left" wrapText="1"/>
      <protection/>
    </xf>
    <xf numFmtId="0" fontId="33" fillId="7" borderId="21" xfId="0" applyNumberFormat="1" applyFont="1" applyFill="1" applyBorder="1" applyAlignment="1" applyProtection="1">
      <alignment horizontal="left" wrapText="1"/>
      <protection/>
    </xf>
    <xf numFmtId="0" fontId="33" fillId="7" borderId="20" xfId="0" applyNumberFormat="1" applyFont="1" applyFill="1" applyBorder="1" applyAlignment="1" applyProtection="1">
      <alignment horizontal="left" wrapText="1"/>
      <protection/>
    </xf>
    <xf numFmtId="0" fontId="33" fillId="7" borderId="55" xfId="0" applyNumberFormat="1" applyFont="1" applyFill="1" applyBorder="1" applyAlignment="1" applyProtection="1">
      <alignment horizontal="left" wrapText="1"/>
      <protection/>
    </xf>
    <xf numFmtId="0" fontId="39" fillId="0" borderId="0" xfId="0" applyNumberFormat="1" applyFont="1" applyFill="1" applyBorder="1" applyAlignment="1" applyProtection="1">
      <alignment horizontal="left"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36" fillId="7" borderId="21" xfId="0" applyNumberFormat="1" applyFont="1" applyFill="1" applyBorder="1" applyAlignment="1" applyProtection="1">
      <alignment horizontal="left" wrapText="1"/>
      <protection/>
    </xf>
    <xf numFmtId="0" fontId="21" fillId="7" borderId="20" xfId="0" applyNumberFormat="1" applyFont="1" applyFill="1" applyBorder="1" applyAlignment="1" applyProtection="1">
      <alignment/>
      <protection/>
    </xf>
    <xf numFmtId="0" fontId="36" fillId="0" borderId="21" xfId="0" applyFont="1" applyFill="1" applyBorder="1" applyAlignment="1" quotePrefix="1">
      <alignment horizontal="left"/>
    </xf>
    <xf numFmtId="3" fontId="22" fillId="0" borderId="56" xfId="0" applyNumberFormat="1" applyFont="1" applyBorder="1" applyAlignment="1">
      <alignment horizontal="center"/>
    </xf>
    <xf numFmtId="3" fontId="22" fillId="0" borderId="57" xfId="0" applyNumberFormat="1" applyFont="1" applyBorder="1" applyAlignment="1">
      <alignment horizontal="center"/>
    </xf>
    <xf numFmtId="3" fontId="22" fillId="0" borderId="58" xfId="0" applyNumberFormat="1" applyFont="1" applyBorder="1" applyAlignment="1">
      <alignment horizontal="center"/>
    </xf>
    <xf numFmtId="0" fontId="36" fillId="0" borderId="56" xfId="0" applyFont="1" applyFill="1" applyBorder="1" applyAlignment="1">
      <alignment horizontal="center" vertical="center"/>
    </xf>
    <xf numFmtId="0" fontId="37" fillId="0" borderId="57" xfId="0" applyFont="1" applyFill="1" applyBorder="1" applyAlignment="1">
      <alignment horizontal="center" vertical="center"/>
    </xf>
    <xf numFmtId="0" fontId="37" fillId="0" borderId="58" xfId="0" applyFont="1" applyFill="1" applyBorder="1" applyAlignment="1">
      <alignment horizontal="center" vertical="center"/>
    </xf>
    <xf numFmtId="0" fontId="27" fillId="0" borderId="26" xfId="0" applyNumberFormat="1" applyFont="1" applyFill="1" applyBorder="1" applyAlignment="1" applyProtection="1" quotePrefix="1">
      <alignment horizontal="left" wrapText="1"/>
      <protection/>
    </xf>
    <xf numFmtId="0" fontId="34" fillId="0" borderId="26" xfId="0" applyNumberFormat="1" applyFont="1" applyFill="1" applyBorder="1" applyAlignment="1" applyProtection="1">
      <alignment wrapText="1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rmalno 2" xfId="87"/>
    <cellStyle name="Note" xfId="88"/>
    <cellStyle name="Output" xfId="89"/>
    <cellStyle name="Percent" xfId="90"/>
    <cellStyle name="Povezana ćelija" xfId="91"/>
    <cellStyle name="Followed Hyperlink" xfId="92"/>
    <cellStyle name="Provjera ćelije" xfId="93"/>
    <cellStyle name="Tekst objašnjenja" xfId="94"/>
    <cellStyle name="Tekst upozorenja" xfId="95"/>
    <cellStyle name="Title" xfId="96"/>
    <cellStyle name="Total" xfId="97"/>
    <cellStyle name="Ukupni zbroj" xfId="98"/>
    <cellStyle name="Unos" xfId="99"/>
    <cellStyle name="Currency" xfId="100"/>
    <cellStyle name="Currency [0]" xfId="101"/>
    <cellStyle name="Warning Text" xfId="102"/>
    <cellStyle name="Comma" xfId="103"/>
    <cellStyle name="Comma [0]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18</xdr:row>
      <xdr:rowOff>19050</xdr:rowOff>
    </xdr:from>
    <xdr:to>
      <xdr:col>1</xdr:col>
      <xdr:colOff>0</xdr:colOff>
      <xdr:row>20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4676775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19050</xdr:rowOff>
    </xdr:from>
    <xdr:to>
      <xdr:col>0</xdr:col>
      <xdr:colOff>1057275</xdr:colOff>
      <xdr:row>20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4676775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31</xdr:row>
      <xdr:rowOff>19050</xdr:rowOff>
    </xdr:from>
    <xdr:to>
      <xdr:col>1</xdr:col>
      <xdr:colOff>0</xdr:colOff>
      <xdr:row>33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8372475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31</xdr:row>
      <xdr:rowOff>19050</xdr:rowOff>
    </xdr:from>
    <xdr:to>
      <xdr:col>0</xdr:col>
      <xdr:colOff>1057275</xdr:colOff>
      <xdr:row>33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8372475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K45"/>
  <sheetViews>
    <sheetView view="pageBreakPreview" zoomScaleSheetLayoutView="100" zoomScalePageLayoutView="0" workbookViewId="0" topLeftCell="A1">
      <selection activeCell="F13" sqref="F13"/>
    </sheetView>
  </sheetViews>
  <sheetFormatPr defaultColWidth="11.421875" defaultRowHeight="12.75"/>
  <cols>
    <col min="1" max="2" width="4.28125" style="2" customWidth="1"/>
    <col min="3" max="3" width="5.57421875" style="2" customWidth="1"/>
    <col min="4" max="4" width="5.28125" style="59" customWidth="1"/>
    <col min="5" max="5" width="44.7109375" style="2" customWidth="1"/>
    <col min="6" max="6" width="25.140625" style="2" bestFit="1" customWidth="1"/>
    <col min="7" max="7" width="17.28125" style="2" customWidth="1"/>
    <col min="8" max="8" width="16.7109375" style="2" customWidth="1"/>
    <col min="9" max="9" width="11.421875" style="2" customWidth="1"/>
    <col min="10" max="10" width="16.28125" style="2" bestFit="1" customWidth="1"/>
    <col min="11" max="11" width="21.7109375" style="2" bestFit="1" customWidth="1"/>
    <col min="12" max="16384" width="11.421875" style="2" customWidth="1"/>
  </cols>
  <sheetData>
    <row r="2" spans="1:8" ht="15">
      <c r="A2" s="152"/>
      <c r="B2" s="152"/>
      <c r="C2" s="152"/>
      <c r="D2" s="152"/>
      <c r="E2" s="152"/>
      <c r="F2" s="152"/>
      <c r="G2" s="152"/>
      <c r="H2" s="152"/>
    </row>
    <row r="3" spans="1:8" ht="48" customHeight="1">
      <c r="A3" s="145" t="s">
        <v>83</v>
      </c>
      <c r="B3" s="145"/>
      <c r="C3" s="145"/>
      <c r="D3" s="145"/>
      <c r="E3" s="145"/>
      <c r="F3" s="145"/>
      <c r="G3" s="145"/>
      <c r="H3" s="145"/>
    </row>
    <row r="4" spans="1:8" s="46" customFormat="1" ht="26.25" customHeight="1">
      <c r="A4" s="145" t="s">
        <v>34</v>
      </c>
      <c r="B4" s="145"/>
      <c r="C4" s="145"/>
      <c r="D4" s="145"/>
      <c r="E4" s="145"/>
      <c r="F4" s="145"/>
      <c r="G4" s="153"/>
      <c r="H4" s="153"/>
    </row>
    <row r="5" spans="1:5" ht="15.75" customHeight="1">
      <c r="A5" s="47"/>
      <c r="B5" s="48"/>
      <c r="C5" s="48"/>
      <c r="D5" s="48"/>
      <c r="E5" s="48"/>
    </row>
    <row r="6" spans="1:9" ht="27.75" customHeight="1">
      <c r="A6" s="49"/>
      <c r="B6" s="50"/>
      <c r="C6" s="50"/>
      <c r="D6" s="51"/>
      <c r="E6" s="52"/>
      <c r="F6" s="53" t="s">
        <v>48</v>
      </c>
      <c r="G6" s="53" t="s">
        <v>49</v>
      </c>
      <c r="H6" s="54" t="s">
        <v>50</v>
      </c>
      <c r="I6" s="55"/>
    </row>
    <row r="7" spans="1:9" ht="27.75" customHeight="1">
      <c r="A7" s="154" t="s">
        <v>36</v>
      </c>
      <c r="B7" s="140"/>
      <c r="C7" s="140"/>
      <c r="D7" s="140"/>
      <c r="E7" s="155"/>
      <c r="F7" s="67">
        <f>F8+F9</f>
        <v>13566840</v>
      </c>
      <c r="G7" s="67">
        <f>G8+G9</f>
        <v>13536260</v>
      </c>
      <c r="H7" s="67">
        <f>H8+H9</f>
        <v>13536260</v>
      </c>
      <c r="I7" s="65"/>
    </row>
    <row r="8" spans="1:8" ht="22.5" customHeight="1">
      <c r="A8" s="137" t="s">
        <v>0</v>
      </c>
      <c r="B8" s="138"/>
      <c r="C8" s="138"/>
      <c r="D8" s="138"/>
      <c r="E8" s="144"/>
      <c r="F8" s="70">
        <v>13566840</v>
      </c>
      <c r="G8" s="70">
        <v>13536260</v>
      </c>
      <c r="H8" s="70">
        <v>13536260</v>
      </c>
    </row>
    <row r="9" spans="1:8" ht="22.5" customHeight="1">
      <c r="A9" s="156" t="s">
        <v>38</v>
      </c>
      <c r="B9" s="144"/>
      <c r="C9" s="144"/>
      <c r="D9" s="144"/>
      <c r="E9" s="144"/>
      <c r="F9" s="70"/>
      <c r="G9" s="70"/>
      <c r="H9" s="70"/>
    </row>
    <row r="10" spans="1:8" ht="22.5" customHeight="1">
      <c r="A10" s="66" t="s">
        <v>37</v>
      </c>
      <c r="B10" s="69"/>
      <c r="C10" s="69"/>
      <c r="D10" s="69"/>
      <c r="E10" s="69"/>
      <c r="F10" s="67">
        <f>F11+F12</f>
        <v>13566840</v>
      </c>
      <c r="G10" s="67">
        <f>G11+G12</f>
        <v>13536260</v>
      </c>
      <c r="H10" s="67">
        <f>H11+H12</f>
        <v>13536260</v>
      </c>
    </row>
    <row r="11" spans="1:10" ht="22.5" customHeight="1">
      <c r="A11" s="141" t="s">
        <v>1</v>
      </c>
      <c r="B11" s="138"/>
      <c r="C11" s="138"/>
      <c r="D11" s="138"/>
      <c r="E11" s="142"/>
      <c r="F11" s="70">
        <v>13186340</v>
      </c>
      <c r="G11" s="70">
        <v>13186260</v>
      </c>
      <c r="H11" s="57">
        <v>13186260</v>
      </c>
      <c r="I11" s="36"/>
      <c r="J11" s="36"/>
    </row>
    <row r="12" spans="1:10" ht="22.5" customHeight="1">
      <c r="A12" s="143" t="s">
        <v>42</v>
      </c>
      <c r="B12" s="144"/>
      <c r="C12" s="144"/>
      <c r="D12" s="144"/>
      <c r="E12" s="144"/>
      <c r="F12" s="56">
        <v>380500</v>
      </c>
      <c r="G12" s="56">
        <v>350000</v>
      </c>
      <c r="H12" s="57">
        <v>350000</v>
      </c>
      <c r="I12" s="36"/>
      <c r="J12" s="36"/>
    </row>
    <row r="13" spans="1:10" ht="22.5" customHeight="1">
      <c r="A13" s="139" t="s">
        <v>2</v>
      </c>
      <c r="B13" s="140"/>
      <c r="C13" s="140"/>
      <c r="D13" s="140"/>
      <c r="E13" s="140"/>
      <c r="F13" s="68">
        <f>F7-F10</f>
        <v>0</v>
      </c>
      <c r="G13" s="68">
        <f>G7-G10</f>
        <v>0</v>
      </c>
      <c r="H13" s="68">
        <f>H7-H10</f>
        <v>0</v>
      </c>
      <c r="J13" s="36"/>
    </row>
    <row r="14" spans="1:8" ht="25.5" customHeight="1">
      <c r="A14" s="145"/>
      <c r="B14" s="135"/>
      <c r="C14" s="135"/>
      <c r="D14" s="135"/>
      <c r="E14" s="135"/>
      <c r="F14" s="136"/>
      <c r="G14" s="136"/>
      <c r="H14" s="136"/>
    </row>
    <row r="15" spans="1:10" ht="27.75" customHeight="1">
      <c r="A15" s="49"/>
      <c r="B15" s="50"/>
      <c r="C15" s="50"/>
      <c r="D15" s="51"/>
      <c r="E15" s="52"/>
      <c r="F15" s="53" t="s">
        <v>48</v>
      </c>
      <c r="G15" s="53" t="s">
        <v>49</v>
      </c>
      <c r="H15" s="54" t="s">
        <v>50</v>
      </c>
      <c r="J15" s="36"/>
    </row>
    <row r="16" spans="1:10" ht="30.75" customHeight="1">
      <c r="A16" s="146" t="s">
        <v>43</v>
      </c>
      <c r="B16" s="147"/>
      <c r="C16" s="147"/>
      <c r="D16" s="147"/>
      <c r="E16" s="148"/>
      <c r="F16" s="71"/>
      <c r="G16" s="71"/>
      <c r="H16" s="72"/>
      <c r="J16" s="36"/>
    </row>
    <row r="17" spans="1:10" ht="34.5" customHeight="1">
      <c r="A17" s="149" t="s">
        <v>44</v>
      </c>
      <c r="B17" s="150"/>
      <c r="C17" s="150"/>
      <c r="D17" s="150"/>
      <c r="E17" s="151"/>
      <c r="F17" s="73"/>
      <c r="G17" s="73"/>
      <c r="H17" s="68"/>
      <c r="J17" s="36"/>
    </row>
    <row r="18" spans="1:10" s="41" customFormat="1" ht="25.5" customHeight="1">
      <c r="A18" s="134"/>
      <c r="B18" s="135"/>
      <c r="C18" s="135"/>
      <c r="D18" s="135"/>
      <c r="E18" s="135"/>
      <c r="F18" s="136"/>
      <c r="G18" s="136"/>
      <c r="H18" s="136"/>
      <c r="J18" s="74"/>
    </row>
    <row r="19" spans="1:11" s="41" customFormat="1" ht="27.75" customHeight="1">
      <c r="A19" s="49"/>
      <c r="B19" s="50"/>
      <c r="C19" s="50"/>
      <c r="D19" s="51"/>
      <c r="E19" s="52"/>
      <c r="F19" s="53" t="s">
        <v>48</v>
      </c>
      <c r="G19" s="53" t="s">
        <v>49</v>
      </c>
      <c r="H19" s="54" t="s">
        <v>50</v>
      </c>
      <c r="J19" s="74"/>
      <c r="K19" s="74"/>
    </row>
    <row r="20" spans="1:10" s="41" customFormat="1" ht="22.5" customHeight="1">
      <c r="A20" s="137" t="s">
        <v>3</v>
      </c>
      <c r="B20" s="138"/>
      <c r="C20" s="138"/>
      <c r="D20" s="138"/>
      <c r="E20" s="138"/>
      <c r="F20" s="56"/>
      <c r="G20" s="56"/>
      <c r="H20" s="56"/>
      <c r="J20" s="74"/>
    </row>
    <row r="21" spans="1:8" s="41" customFormat="1" ht="33.75" customHeight="1">
      <c r="A21" s="137" t="s">
        <v>4</v>
      </c>
      <c r="B21" s="138"/>
      <c r="C21" s="138"/>
      <c r="D21" s="138"/>
      <c r="E21" s="138"/>
      <c r="F21" s="56"/>
      <c r="G21" s="56"/>
      <c r="H21" s="56"/>
    </row>
    <row r="22" spans="1:11" s="41" customFormat="1" ht="22.5" customHeight="1">
      <c r="A22" s="139" t="s">
        <v>5</v>
      </c>
      <c r="B22" s="140"/>
      <c r="C22" s="140"/>
      <c r="D22" s="140"/>
      <c r="E22" s="140"/>
      <c r="F22" s="67">
        <f>F20-F21</f>
        <v>0</v>
      </c>
      <c r="G22" s="67">
        <f>G20-G21</f>
        <v>0</v>
      </c>
      <c r="H22" s="67">
        <f>H20-H21</f>
        <v>0</v>
      </c>
      <c r="J22" s="75"/>
      <c r="K22" s="74"/>
    </row>
    <row r="23" spans="1:8" s="41" customFormat="1" ht="25.5" customHeight="1">
      <c r="A23" s="134"/>
      <c r="B23" s="135"/>
      <c r="C23" s="135"/>
      <c r="D23" s="135"/>
      <c r="E23" s="135"/>
      <c r="F23" s="136"/>
      <c r="G23" s="136"/>
      <c r="H23" s="136"/>
    </row>
    <row r="24" spans="1:8" s="41" customFormat="1" ht="22.5" customHeight="1">
      <c r="A24" s="141" t="s">
        <v>6</v>
      </c>
      <c r="B24" s="138"/>
      <c r="C24" s="138"/>
      <c r="D24" s="138"/>
      <c r="E24" s="138"/>
      <c r="F24" s="56">
        <f>IF((F13+F17+F22)&lt;&gt;0,"NESLAGANJE ZBROJA",(F13+F17+F22))</f>
        <v>0</v>
      </c>
      <c r="G24" s="56">
        <f>IF((G13+G17+G22)&lt;&gt;0,"NESLAGANJE ZBROJA",(G13+G17+G22))</f>
        <v>0</v>
      </c>
      <c r="H24" s="56">
        <f>IF((H13+H17+H22)&lt;&gt;0,"NESLAGANJE ZBROJA",(H13+H17+H22))</f>
        <v>0</v>
      </c>
    </row>
    <row r="25" spans="1:5" s="41" customFormat="1" ht="18" customHeight="1">
      <c r="A25" s="58"/>
      <c r="B25" s="48"/>
      <c r="C25" s="48"/>
      <c r="D25" s="48"/>
      <c r="E25" s="48"/>
    </row>
    <row r="26" spans="1:8" ht="42" customHeight="1">
      <c r="A26" s="132" t="s">
        <v>45</v>
      </c>
      <c r="B26" s="133"/>
      <c r="C26" s="133"/>
      <c r="D26" s="133"/>
      <c r="E26" s="133"/>
      <c r="F26" s="133"/>
      <c r="G26" s="133"/>
      <c r="H26" s="133"/>
    </row>
    <row r="27" ht="12.75">
      <c r="E27" s="76"/>
    </row>
    <row r="31" spans="6:8" ht="12.75">
      <c r="F31" s="36"/>
      <c r="G31" s="36"/>
      <c r="H31" s="36"/>
    </row>
    <row r="32" spans="6:8" ht="12.75">
      <c r="F32" s="36"/>
      <c r="G32" s="36"/>
      <c r="H32" s="36"/>
    </row>
    <row r="33" spans="5:8" ht="12.75">
      <c r="E33" s="77"/>
      <c r="F33" s="38"/>
      <c r="G33" s="38"/>
      <c r="H33" s="38"/>
    </row>
    <row r="34" spans="5:8" ht="12.75">
      <c r="E34" s="77"/>
      <c r="F34" s="36"/>
      <c r="G34" s="36"/>
      <c r="H34" s="36"/>
    </row>
    <row r="35" spans="5:8" ht="12.75">
      <c r="E35" s="77"/>
      <c r="F35" s="36"/>
      <c r="G35" s="36"/>
      <c r="H35" s="36"/>
    </row>
    <row r="36" spans="5:8" ht="12.75">
      <c r="E36" s="77"/>
      <c r="F36" s="36"/>
      <c r="G36" s="36"/>
      <c r="H36" s="36"/>
    </row>
    <row r="37" spans="5:8" ht="12.75">
      <c r="E37" s="77"/>
      <c r="F37" s="36"/>
      <c r="G37" s="36"/>
      <c r="H37" s="36"/>
    </row>
    <row r="38" ht="12.75">
      <c r="E38" s="77"/>
    </row>
    <row r="43" ht="12.75">
      <c r="F43" s="36"/>
    </row>
    <row r="44" ht="12.75">
      <c r="F44" s="36"/>
    </row>
    <row r="45" ht="12.75">
      <c r="F45" s="36"/>
    </row>
  </sheetData>
  <sheetProtection/>
  <mergeCells count="19">
    <mergeCell ref="A2:H2"/>
    <mergeCell ref="A3:H3"/>
    <mergeCell ref="A4:H4"/>
    <mergeCell ref="A7:E7"/>
    <mergeCell ref="A8:E8"/>
    <mergeCell ref="A9:E9"/>
    <mergeCell ref="A11:E11"/>
    <mergeCell ref="A12:E12"/>
    <mergeCell ref="A13:E13"/>
    <mergeCell ref="A14:H14"/>
    <mergeCell ref="A16:E16"/>
    <mergeCell ref="A17:E17"/>
    <mergeCell ref="A26:H26"/>
    <mergeCell ref="A18:H18"/>
    <mergeCell ref="A20:E20"/>
    <mergeCell ref="A21:E21"/>
    <mergeCell ref="A22:E22"/>
    <mergeCell ref="A23:H23"/>
    <mergeCell ref="A24:E24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8"/>
  <sheetViews>
    <sheetView zoomScaleSheetLayoutView="120" zoomScalePageLayoutView="0" workbookViewId="0" topLeftCell="A4">
      <selection activeCell="B18" sqref="B18"/>
    </sheetView>
  </sheetViews>
  <sheetFormatPr defaultColWidth="11.421875" defaultRowHeight="12.75"/>
  <cols>
    <col min="1" max="1" width="16.00390625" style="11" customWidth="1"/>
    <col min="2" max="3" width="17.57421875" style="11" customWidth="1"/>
    <col min="4" max="4" width="17.57421875" style="42" customWidth="1"/>
    <col min="5" max="8" width="17.57421875" style="2" customWidth="1"/>
    <col min="9" max="9" width="7.8515625" style="2" customWidth="1"/>
    <col min="10" max="10" width="14.28125" style="2" customWidth="1"/>
    <col min="11" max="11" width="7.8515625" style="2" customWidth="1"/>
    <col min="12" max="16384" width="11.421875" style="2" customWidth="1"/>
  </cols>
  <sheetData>
    <row r="1" spans="1:8" ht="24" customHeight="1">
      <c r="A1" s="145" t="s">
        <v>7</v>
      </c>
      <c r="B1" s="145"/>
      <c r="C1" s="145"/>
      <c r="D1" s="145"/>
      <c r="E1" s="145"/>
      <c r="F1" s="145"/>
      <c r="G1" s="145"/>
      <c r="H1" s="145"/>
    </row>
    <row r="2" spans="1:8" s="1" customFormat="1" ht="13.5" thickBot="1">
      <c r="A2" s="7"/>
      <c r="H2" s="8" t="s">
        <v>8</v>
      </c>
    </row>
    <row r="3" spans="1:8" s="1" customFormat="1" ht="26.25" customHeight="1" thickBot="1">
      <c r="A3" s="61" t="s">
        <v>9</v>
      </c>
      <c r="B3" s="160" t="s">
        <v>40</v>
      </c>
      <c r="C3" s="161"/>
      <c r="D3" s="161"/>
      <c r="E3" s="161"/>
      <c r="F3" s="161"/>
      <c r="G3" s="161"/>
      <c r="H3" s="162"/>
    </row>
    <row r="4" spans="1:8" s="1" customFormat="1" ht="90" thickBot="1">
      <c r="A4" s="62" t="s">
        <v>55</v>
      </c>
      <c r="B4" s="79" t="s">
        <v>10</v>
      </c>
      <c r="C4" s="80" t="s">
        <v>11</v>
      </c>
      <c r="D4" s="80" t="s">
        <v>12</v>
      </c>
      <c r="E4" s="80" t="s">
        <v>13</v>
      </c>
      <c r="F4" s="80" t="s">
        <v>14</v>
      </c>
      <c r="G4" s="80" t="s">
        <v>39</v>
      </c>
      <c r="H4" s="81" t="s">
        <v>16</v>
      </c>
    </row>
    <row r="5" spans="1:8" s="1" customFormat="1" ht="12.75" customHeight="1">
      <c r="A5" s="92">
        <v>651</v>
      </c>
      <c r="B5" s="93"/>
      <c r="C5" s="94"/>
      <c r="D5" s="95"/>
      <c r="E5" s="96"/>
      <c r="F5" s="96"/>
      <c r="G5" s="97"/>
      <c r="H5" s="98"/>
    </row>
    <row r="6" spans="1:8" s="1" customFormat="1" ht="12.75">
      <c r="A6" s="99">
        <v>652</v>
      </c>
      <c r="B6" s="100"/>
      <c r="C6" s="101"/>
      <c r="D6" s="101">
        <v>8160000</v>
      </c>
      <c r="E6" s="101"/>
      <c r="F6" s="101"/>
      <c r="G6" s="102"/>
      <c r="H6" s="103"/>
    </row>
    <row r="7" spans="1:8" s="1" customFormat="1" ht="12.75">
      <c r="A7" s="99">
        <v>653</v>
      </c>
      <c r="B7" s="100"/>
      <c r="C7" s="101"/>
      <c r="D7" s="101"/>
      <c r="E7" s="101"/>
      <c r="F7" s="101"/>
      <c r="G7" s="102"/>
      <c r="H7" s="103"/>
    </row>
    <row r="8" spans="1:8" s="1" customFormat="1" ht="12.75">
      <c r="A8" s="99">
        <v>661</v>
      </c>
      <c r="B8" s="100"/>
      <c r="C8" s="101"/>
      <c r="D8" s="101"/>
      <c r="E8" s="101"/>
      <c r="F8" s="101"/>
      <c r="G8" s="102"/>
      <c r="H8" s="103"/>
    </row>
    <row r="9" spans="1:8" s="1" customFormat="1" ht="12.75">
      <c r="A9" s="99">
        <v>663</v>
      </c>
      <c r="B9" s="100"/>
      <c r="C9" s="101"/>
      <c r="D9" s="101"/>
      <c r="E9" s="101"/>
      <c r="F9" s="101"/>
      <c r="G9" s="102"/>
      <c r="H9" s="103"/>
    </row>
    <row r="10" spans="1:8" s="1" customFormat="1" ht="12.75">
      <c r="A10" s="99">
        <v>671</v>
      </c>
      <c r="B10" s="100">
        <v>5376260</v>
      </c>
      <c r="C10" s="101"/>
      <c r="D10" s="101"/>
      <c r="E10" s="101"/>
      <c r="F10" s="101"/>
      <c r="G10" s="102"/>
      <c r="H10" s="103"/>
    </row>
    <row r="11" spans="1:8" s="1" customFormat="1" ht="12.75">
      <c r="A11" s="99">
        <v>673</v>
      </c>
      <c r="B11" s="100"/>
      <c r="C11" s="101"/>
      <c r="D11" s="101"/>
      <c r="E11" s="101"/>
      <c r="F11" s="101"/>
      <c r="G11" s="102"/>
      <c r="H11" s="103"/>
    </row>
    <row r="12" spans="1:8" s="1" customFormat="1" ht="12.75">
      <c r="A12" s="99">
        <v>641</v>
      </c>
      <c r="B12" s="100"/>
      <c r="C12" s="101"/>
      <c r="D12" s="101">
        <v>80</v>
      </c>
      <c r="E12" s="101"/>
      <c r="F12" s="101"/>
      <c r="G12" s="102"/>
      <c r="H12" s="103"/>
    </row>
    <row r="13" spans="1:8" s="1" customFormat="1" ht="12.75">
      <c r="A13" s="112">
        <v>723</v>
      </c>
      <c r="B13" s="113"/>
      <c r="C13" s="114"/>
      <c r="D13" s="114"/>
      <c r="E13" s="114"/>
      <c r="F13" s="114"/>
      <c r="G13" s="115">
        <v>30500</v>
      </c>
      <c r="H13" s="116"/>
    </row>
    <row r="14" spans="1:8" s="1" customFormat="1" ht="12.75">
      <c r="A14" s="112">
        <v>922</v>
      </c>
      <c r="B14" s="113"/>
      <c r="C14" s="114"/>
      <c r="D14" s="114"/>
      <c r="E14" s="114"/>
      <c r="F14" s="114"/>
      <c r="G14" s="115"/>
      <c r="H14" s="116"/>
    </row>
    <row r="15" spans="1:8" s="1" customFormat="1" ht="13.5" thickBot="1">
      <c r="A15" s="104"/>
      <c r="B15" s="105"/>
      <c r="C15" s="106"/>
      <c r="D15" s="106"/>
      <c r="E15" s="106"/>
      <c r="F15" s="106"/>
      <c r="G15" s="107"/>
      <c r="H15" s="108"/>
    </row>
    <row r="16" spans="1:8" s="1" customFormat="1" ht="30" customHeight="1" thickBot="1">
      <c r="A16" s="9" t="s">
        <v>17</v>
      </c>
      <c r="B16" s="109">
        <v>5376260</v>
      </c>
      <c r="C16" s="110">
        <f>+C6</f>
        <v>0</v>
      </c>
      <c r="D16" s="110">
        <v>8160080</v>
      </c>
      <c r="E16" s="110">
        <v>0</v>
      </c>
      <c r="F16" s="110">
        <f>+F6</f>
        <v>0</v>
      </c>
      <c r="G16" s="110">
        <v>30500</v>
      </c>
      <c r="H16" s="111">
        <v>0</v>
      </c>
    </row>
    <row r="17" spans="1:8" s="1" customFormat="1" ht="28.5" customHeight="1" thickBot="1">
      <c r="A17" s="9" t="s">
        <v>41</v>
      </c>
      <c r="B17" s="157">
        <v>13566840</v>
      </c>
      <c r="C17" s="158"/>
      <c r="D17" s="158"/>
      <c r="E17" s="158"/>
      <c r="F17" s="158"/>
      <c r="G17" s="158"/>
      <c r="H17" s="159"/>
    </row>
    <row r="18" spans="1:8" ht="13.5" thickBot="1">
      <c r="A18" s="4"/>
      <c r="B18" s="4"/>
      <c r="C18" s="4"/>
      <c r="D18" s="5"/>
      <c r="E18" s="10"/>
      <c r="H18" s="8"/>
    </row>
    <row r="19" spans="1:8" ht="26.25" customHeight="1" thickBot="1">
      <c r="A19" s="63" t="s">
        <v>9</v>
      </c>
      <c r="B19" s="160" t="s">
        <v>46</v>
      </c>
      <c r="C19" s="161"/>
      <c r="D19" s="161"/>
      <c r="E19" s="161"/>
      <c r="F19" s="161"/>
      <c r="G19" s="161"/>
      <c r="H19" s="162"/>
    </row>
    <row r="20" spans="1:8" ht="90" thickBot="1">
      <c r="A20" s="64" t="s">
        <v>55</v>
      </c>
      <c r="B20" s="79" t="s">
        <v>10</v>
      </c>
      <c r="C20" s="80" t="s">
        <v>11</v>
      </c>
      <c r="D20" s="80" t="s">
        <v>12</v>
      </c>
      <c r="E20" s="80" t="s">
        <v>13</v>
      </c>
      <c r="F20" s="80" t="s">
        <v>14</v>
      </c>
      <c r="G20" s="80" t="s">
        <v>39</v>
      </c>
      <c r="H20" s="81" t="s">
        <v>16</v>
      </c>
    </row>
    <row r="21" spans="1:8" ht="12.75">
      <c r="A21" s="92">
        <v>65</v>
      </c>
      <c r="B21" s="93"/>
      <c r="C21" s="94"/>
      <c r="D21" s="95">
        <v>8160000</v>
      </c>
      <c r="E21" s="96"/>
      <c r="F21" s="96"/>
      <c r="G21" s="97"/>
      <c r="H21" s="98"/>
    </row>
    <row r="22" spans="1:8" ht="12.75">
      <c r="A22" s="99">
        <v>66</v>
      </c>
      <c r="B22" s="100"/>
      <c r="C22" s="101"/>
      <c r="D22" s="101"/>
      <c r="E22" s="101"/>
      <c r="F22" s="101"/>
      <c r="G22" s="102"/>
      <c r="H22" s="103"/>
    </row>
    <row r="23" spans="1:8" ht="12.75">
      <c r="A23" s="99">
        <v>67</v>
      </c>
      <c r="B23" s="100">
        <v>5376260</v>
      </c>
      <c r="C23" s="101"/>
      <c r="D23" s="101"/>
      <c r="E23" s="101"/>
      <c r="F23" s="101"/>
      <c r="G23" s="102"/>
      <c r="H23" s="103"/>
    </row>
    <row r="24" spans="1:8" ht="12.75">
      <c r="A24" s="99">
        <v>92</v>
      </c>
      <c r="B24" s="100"/>
      <c r="C24" s="101"/>
      <c r="D24" s="101"/>
      <c r="E24" s="101"/>
      <c r="F24" s="101"/>
      <c r="G24" s="102"/>
      <c r="H24" s="103"/>
    </row>
    <row r="25" spans="1:8" ht="12.75">
      <c r="A25" s="99"/>
      <c r="B25" s="100"/>
      <c r="C25" s="101"/>
      <c r="D25" s="101"/>
      <c r="E25" s="101"/>
      <c r="F25" s="101"/>
      <c r="G25" s="102"/>
      <c r="H25" s="103"/>
    </row>
    <row r="26" spans="1:8" ht="12.75">
      <c r="A26" s="99"/>
      <c r="B26" s="100"/>
      <c r="C26" s="101"/>
      <c r="D26" s="101"/>
      <c r="E26" s="101"/>
      <c r="F26" s="101"/>
      <c r="G26" s="102"/>
      <c r="H26" s="103"/>
    </row>
    <row r="27" spans="1:8" ht="12.75">
      <c r="A27" s="99"/>
      <c r="B27" s="100"/>
      <c r="C27" s="101"/>
      <c r="D27" s="101"/>
      <c r="E27" s="101"/>
      <c r="F27" s="101"/>
      <c r="G27" s="102"/>
      <c r="H27" s="103"/>
    </row>
    <row r="28" spans="1:8" ht="13.5" thickBot="1">
      <c r="A28" s="104"/>
      <c r="B28" s="105"/>
      <c r="C28" s="106"/>
      <c r="D28" s="106"/>
      <c r="E28" s="106"/>
      <c r="F28" s="106"/>
      <c r="G28" s="107"/>
      <c r="H28" s="108"/>
    </row>
    <row r="29" spans="1:8" s="1" customFormat="1" ht="30" customHeight="1" thickBot="1">
      <c r="A29" s="9" t="s">
        <v>17</v>
      </c>
      <c r="B29" s="109">
        <f>B23</f>
        <v>5376260</v>
      </c>
      <c r="C29" s="110">
        <f>+C22</f>
        <v>0</v>
      </c>
      <c r="D29" s="110">
        <f>D21</f>
        <v>8160000</v>
      </c>
      <c r="E29" s="110">
        <v>0</v>
      </c>
      <c r="F29" s="110">
        <f>+F22</f>
        <v>0</v>
      </c>
      <c r="G29" s="110">
        <v>0</v>
      </c>
      <c r="H29" s="111">
        <v>0</v>
      </c>
    </row>
    <row r="30" spans="1:8" s="1" customFormat="1" ht="28.5" customHeight="1" thickBot="1">
      <c r="A30" s="9" t="s">
        <v>47</v>
      </c>
      <c r="B30" s="157">
        <f>B29+C29+D29+E29+F29+G29+H29</f>
        <v>13536260</v>
      </c>
      <c r="C30" s="158"/>
      <c r="D30" s="158"/>
      <c r="E30" s="158"/>
      <c r="F30" s="158"/>
      <c r="G30" s="158"/>
      <c r="H30" s="159"/>
    </row>
    <row r="31" spans="4:5" ht="13.5" thickBot="1">
      <c r="D31" s="12"/>
      <c r="E31" s="13"/>
    </row>
    <row r="32" spans="1:8" ht="26.25" customHeight="1" thickBot="1">
      <c r="A32" s="63" t="s">
        <v>9</v>
      </c>
      <c r="B32" s="160" t="s">
        <v>51</v>
      </c>
      <c r="C32" s="161"/>
      <c r="D32" s="161"/>
      <c r="E32" s="161"/>
      <c r="F32" s="161"/>
      <c r="G32" s="161"/>
      <c r="H32" s="162"/>
    </row>
    <row r="33" spans="1:8" ht="90" thickBot="1">
      <c r="A33" s="64" t="s">
        <v>55</v>
      </c>
      <c r="B33" s="79" t="s">
        <v>10</v>
      </c>
      <c r="C33" s="80" t="s">
        <v>11</v>
      </c>
      <c r="D33" s="80" t="s">
        <v>12</v>
      </c>
      <c r="E33" s="80" t="s">
        <v>13</v>
      </c>
      <c r="F33" s="80" t="s">
        <v>14</v>
      </c>
      <c r="G33" s="80" t="s">
        <v>39</v>
      </c>
      <c r="H33" s="81" t="s">
        <v>16</v>
      </c>
    </row>
    <row r="34" spans="1:8" ht="12.75">
      <c r="A34" s="92">
        <v>65</v>
      </c>
      <c r="B34" s="93"/>
      <c r="C34" s="94"/>
      <c r="D34" s="95">
        <v>8160000</v>
      </c>
      <c r="E34" s="96"/>
      <c r="F34" s="96"/>
      <c r="G34" s="97"/>
      <c r="H34" s="98"/>
    </row>
    <row r="35" spans="1:8" ht="12.75">
      <c r="A35" s="99">
        <v>66</v>
      </c>
      <c r="B35" s="100"/>
      <c r="C35" s="101"/>
      <c r="D35" s="101"/>
      <c r="E35" s="101"/>
      <c r="F35" s="101"/>
      <c r="G35" s="102"/>
      <c r="H35" s="103"/>
    </row>
    <row r="36" spans="1:8" ht="12.75">
      <c r="A36" s="99">
        <v>67</v>
      </c>
      <c r="B36" s="100">
        <v>5376260</v>
      </c>
      <c r="C36" s="101"/>
      <c r="D36" s="101"/>
      <c r="E36" s="101"/>
      <c r="F36" s="101"/>
      <c r="G36" s="102"/>
      <c r="H36" s="103"/>
    </row>
    <row r="37" spans="1:8" ht="12.75">
      <c r="A37" s="99">
        <v>92</v>
      </c>
      <c r="B37" s="100"/>
      <c r="C37" s="101"/>
      <c r="D37" s="101"/>
      <c r="E37" s="101"/>
      <c r="F37" s="101"/>
      <c r="G37" s="102"/>
      <c r="H37" s="103"/>
    </row>
    <row r="38" spans="1:8" ht="12.75">
      <c r="A38" s="99"/>
      <c r="B38" s="100"/>
      <c r="C38" s="101"/>
      <c r="D38" s="101"/>
      <c r="E38" s="101"/>
      <c r="F38" s="101"/>
      <c r="G38" s="102"/>
      <c r="H38" s="103"/>
    </row>
    <row r="39" spans="1:8" ht="13.5" customHeight="1">
      <c r="A39" s="99"/>
      <c r="B39" s="100"/>
      <c r="C39" s="101"/>
      <c r="D39" s="101"/>
      <c r="E39" s="101"/>
      <c r="F39" s="101"/>
      <c r="G39" s="102"/>
      <c r="H39" s="103"/>
    </row>
    <row r="40" spans="1:8" ht="13.5" customHeight="1">
      <c r="A40" s="99"/>
      <c r="B40" s="100"/>
      <c r="C40" s="101"/>
      <c r="D40" s="101"/>
      <c r="E40" s="101"/>
      <c r="F40" s="101"/>
      <c r="G40" s="102"/>
      <c r="H40" s="103"/>
    </row>
    <row r="41" spans="1:8" ht="13.5" customHeight="1" thickBot="1">
      <c r="A41" s="104"/>
      <c r="B41" s="105"/>
      <c r="C41" s="106"/>
      <c r="D41" s="106"/>
      <c r="E41" s="106"/>
      <c r="F41" s="106"/>
      <c r="G41" s="107"/>
      <c r="H41" s="108"/>
    </row>
    <row r="42" spans="1:8" s="1" customFormat="1" ht="30" customHeight="1" thickBot="1">
      <c r="A42" s="9" t="s">
        <v>17</v>
      </c>
      <c r="B42" s="109">
        <f>B36</f>
        <v>5376260</v>
      </c>
      <c r="C42" s="110">
        <f>+C35</f>
        <v>0</v>
      </c>
      <c r="D42" s="110">
        <f>D34</f>
        <v>8160000</v>
      </c>
      <c r="E42" s="110">
        <v>0</v>
      </c>
      <c r="F42" s="110">
        <f>+F35</f>
        <v>0</v>
      </c>
      <c r="G42" s="110">
        <v>0</v>
      </c>
      <c r="H42" s="111">
        <v>0</v>
      </c>
    </row>
    <row r="43" spans="1:8" s="1" customFormat="1" ht="28.5" customHeight="1" thickBot="1">
      <c r="A43" s="9" t="s">
        <v>52</v>
      </c>
      <c r="B43" s="157">
        <f>B42+C42+D42+E42+F42+G42+H42</f>
        <v>13536260</v>
      </c>
      <c r="C43" s="158"/>
      <c r="D43" s="158"/>
      <c r="E43" s="158"/>
      <c r="F43" s="158"/>
      <c r="G43" s="158"/>
      <c r="H43" s="159"/>
    </row>
    <row r="44" spans="3:5" ht="13.5" customHeight="1">
      <c r="C44" s="14"/>
      <c r="D44" s="12"/>
      <c r="E44" s="15"/>
    </row>
    <row r="45" spans="3:5" ht="13.5" customHeight="1">
      <c r="C45" s="14"/>
      <c r="D45" s="16"/>
      <c r="E45" s="17"/>
    </row>
    <row r="46" spans="4:5" ht="13.5" customHeight="1">
      <c r="D46" s="18"/>
      <c r="E46" s="19"/>
    </row>
    <row r="47" spans="4:5" ht="13.5" customHeight="1">
      <c r="D47" s="20"/>
      <c r="E47" s="21"/>
    </row>
    <row r="48" spans="4:5" ht="13.5" customHeight="1">
      <c r="D48" s="12"/>
      <c r="E48" s="13"/>
    </row>
    <row r="49" spans="3:5" ht="28.5" customHeight="1">
      <c r="C49" s="14"/>
      <c r="D49" s="12"/>
      <c r="E49" s="22"/>
    </row>
    <row r="50" spans="3:5" ht="13.5" customHeight="1">
      <c r="C50" s="14"/>
      <c r="D50" s="12"/>
      <c r="E50" s="17"/>
    </row>
    <row r="51" spans="4:5" ht="13.5" customHeight="1">
      <c r="D51" s="12"/>
      <c r="E51" s="13"/>
    </row>
    <row r="52" spans="4:5" ht="13.5" customHeight="1">
      <c r="D52" s="12"/>
      <c r="E52" s="21"/>
    </row>
    <row r="53" spans="4:5" ht="13.5" customHeight="1">
      <c r="D53" s="12"/>
      <c r="E53" s="13"/>
    </row>
    <row r="54" spans="4:5" ht="22.5" customHeight="1">
      <c r="D54" s="12"/>
      <c r="E54" s="23"/>
    </row>
    <row r="55" spans="4:5" ht="13.5" customHeight="1">
      <c r="D55" s="18"/>
      <c r="E55" s="19"/>
    </row>
    <row r="56" spans="2:5" ht="13.5" customHeight="1">
      <c r="B56" s="14"/>
      <c r="D56" s="18"/>
      <c r="E56" s="24"/>
    </row>
    <row r="57" spans="3:5" ht="13.5" customHeight="1">
      <c r="C57" s="14"/>
      <c r="D57" s="18"/>
      <c r="E57" s="25"/>
    </row>
    <row r="58" spans="3:5" ht="13.5" customHeight="1">
      <c r="C58" s="14"/>
      <c r="D58" s="20"/>
      <c r="E58" s="17"/>
    </row>
    <row r="59" spans="4:5" ht="13.5" customHeight="1">
      <c r="D59" s="12"/>
      <c r="E59" s="13"/>
    </row>
    <row r="60" spans="2:5" ht="13.5" customHeight="1">
      <c r="B60" s="14"/>
      <c r="D60" s="12"/>
      <c r="E60" s="15"/>
    </row>
    <row r="61" spans="3:5" ht="13.5" customHeight="1">
      <c r="C61" s="14"/>
      <c r="D61" s="12"/>
      <c r="E61" s="24"/>
    </row>
    <row r="62" spans="3:5" ht="13.5" customHeight="1">
      <c r="C62" s="14"/>
      <c r="D62" s="20"/>
      <c r="E62" s="17"/>
    </row>
    <row r="63" spans="4:5" ht="13.5" customHeight="1">
      <c r="D63" s="18"/>
      <c r="E63" s="13"/>
    </row>
    <row r="64" spans="3:5" ht="13.5" customHeight="1">
      <c r="C64" s="14"/>
      <c r="D64" s="18"/>
      <c r="E64" s="24"/>
    </row>
    <row r="65" spans="4:5" ht="22.5" customHeight="1">
      <c r="D65" s="20"/>
      <c r="E65" s="23"/>
    </row>
    <row r="66" spans="4:5" ht="13.5" customHeight="1">
      <c r="D66" s="12"/>
      <c r="E66" s="13"/>
    </row>
    <row r="67" spans="4:5" ht="13.5" customHeight="1">
      <c r="D67" s="20"/>
      <c r="E67" s="17"/>
    </row>
    <row r="68" spans="4:5" ht="13.5" customHeight="1">
      <c r="D68" s="12"/>
      <c r="E68" s="13"/>
    </row>
    <row r="69" spans="4:5" ht="13.5" customHeight="1">
      <c r="D69" s="12"/>
      <c r="E69" s="13"/>
    </row>
    <row r="70" spans="1:5" ht="13.5" customHeight="1">
      <c r="A70" s="14"/>
      <c r="D70" s="26"/>
      <c r="E70" s="24"/>
    </row>
    <row r="71" spans="2:5" ht="13.5" customHeight="1">
      <c r="B71" s="14"/>
      <c r="C71" s="14"/>
      <c r="D71" s="27"/>
      <c r="E71" s="24"/>
    </row>
    <row r="72" spans="2:5" ht="13.5" customHeight="1">
      <c r="B72" s="14"/>
      <c r="C72" s="14"/>
      <c r="D72" s="27"/>
      <c r="E72" s="15"/>
    </row>
    <row r="73" spans="2:5" ht="13.5" customHeight="1">
      <c r="B73" s="14"/>
      <c r="C73" s="14"/>
      <c r="D73" s="20"/>
      <c r="E73" s="21"/>
    </row>
    <row r="74" spans="4:5" ht="12.75">
      <c r="D74" s="12"/>
      <c r="E74" s="13"/>
    </row>
    <row r="75" spans="2:5" ht="12.75">
      <c r="B75" s="14"/>
      <c r="D75" s="12"/>
      <c r="E75" s="24"/>
    </row>
    <row r="76" spans="3:5" ht="12.75">
      <c r="C76" s="14"/>
      <c r="D76" s="12"/>
      <c r="E76" s="15"/>
    </row>
    <row r="77" spans="3:5" ht="12.75">
      <c r="C77" s="14"/>
      <c r="D77" s="20"/>
      <c r="E77" s="17"/>
    </row>
    <row r="78" spans="4:5" ht="12.75">
      <c r="D78" s="12"/>
      <c r="E78" s="13"/>
    </row>
    <row r="79" spans="4:5" ht="12.75">
      <c r="D79" s="12"/>
      <c r="E79" s="13"/>
    </row>
    <row r="80" spans="4:5" ht="12.75">
      <c r="D80" s="28"/>
      <c r="E80" s="29"/>
    </row>
    <row r="81" spans="4:5" ht="12.75">
      <c r="D81" s="12"/>
      <c r="E81" s="13"/>
    </row>
    <row r="82" spans="4:5" ht="12.75">
      <c r="D82" s="12"/>
      <c r="E82" s="13"/>
    </row>
    <row r="83" spans="4:5" ht="12.75">
      <c r="D83" s="12"/>
      <c r="E83" s="13"/>
    </row>
    <row r="84" spans="4:5" ht="12.75">
      <c r="D84" s="20"/>
      <c r="E84" s="17"/>
    </row>
    <row r="85" spans="4:5" ht="12.75">
      <c r="D85" s="12"/>
      <c r="E85" s="13"/>
    </row>
    <row r="86" spans="4:5" ht="12.75">
      <c r="D86" s="20"/>
      <c r="E86" s="17"/>
    </row>
    <row r="87" spans="4:5" ht="12.75">
      <c r="D87" s="12"/>
      <c r="E87" s="13"/>
    </row>
    <row r="88" spans="4:5" ht="12.75">
      <c r="D88" s="12"/>
      <c r="E88" s="13"/>
    </row>
    <row r="89" spans="4:5" ht="12.75">
      <c r="D89" s="12"/>
      <c r="E89" s="13"/>
    </row>
    <row r="90" spans="4:5" ht="12.75">
      <c r="D90" s="12"/>
      <c r="E90" s="13"/>
    </row>
    <row r="91" spans="1:5" ht="28.5" customHeight="1">
      <c r="A91" s="30"/>
      <c r="B91" s="30"/>
      <c r="C91" s="30"/>
      <c r="D91" s="31"/>
      <c r="E91" s="32"/>
    </row>
    <row r="92" spans="3:5" ht="12.75">
      <c r="C92" s="14"/>
      <c r="D92" s="12"/>
      <c r="E92" s="15"/>
    </row>
    <row r="93" spans="4:5" ht="12.75">
      <c r="D93" s="33"/>
      <c r="E93" s="34"/>
    </row>
    <row r="94" spans="4:5" ht="12.75">
      <c r="D94" s="12"/>
      <c r="E94" s="13"/>
    </row>
    <row r="95" spans="4:5" ht="12.75">
      <c r="D95" s="28"/>
      <c r="E95" s="29"/>
    </row>
    <row r="96" spans="4:5" ht="12.75">
      <c r="D96" s="28"/>
      <c r="E96" s="29"/>
    </row>
    <row r="97" spans="4:5" ht="12.75">
      <c r="D97" s="12"/>
      <c r="E97" s="13"/>
    </row>
    <row r="98" spans="4:5" ht="12.75">
      <c r="D98" s="20"/>
      <c r="E98" s="17"/>
    </row>
    <row r="99" spans="4:5" ht="12.75">
      <c r="D99" s="12"/>
      <c r="E99" s="13"/>
    </row>
    <row r="100" spans="4:5" ht="12.75">
      <c r="D100" s="12"/>
      <c r="E100" s="13"/>
    </row>
    <row r="101" spans="4:5" ht="12.75">
      <c r="D101" s="20"/>
      <c r="E101" s="17"/>
    </row>
    <row r="102" spans="4:5" ht="12.75">
      <c r="D102" s="12"/>
      <c r="E102" s="13"/>
    </row>
    <row r="103" spans="4:5" ht="12.75">
      <c r="D103" s="28"/>
      <c r="E103" s="29"/>
    </row>
    <row r="104" spans="4:5" ht="12.75">
      <c r="D104" s="20"/>
      <c r="E104" s="34"/>
    </row>
    <row r="105" spans="4:5" ht="12.75">
      <c r="D105" s="18"/>
      <c r="E105" s="29"/>
    </row>
    <row r="106" spans="4:5" ht="12.75">
      <c r="D106" s="20"/>
      <c r="E106" s="17"/>
    </row>
    <row r="107" spans="4:5" ht="12.75">
      <c r="D107" s="12"/>
      <c r="E107" s="13"/>
    </row>
    <row r="108" spans="3:5" ht="12.75">
      <c r="C108" s="14"/>
      <c r="D108" s="12"/>
      <c r="E108" s="15"/>
    </row>
    <row r="109" spans="4:5" ht="12.75">
      <c r="D109" s="18"/>
      <c r="E109" s="17"/>
    </row>
    <row r="110" spans="4:5" ht="12.75">
      <c r="D110" s="18"/>
      <c r="E110" s="29"/>
    </row>
    <row r="111" spans="3:5" ht="12.75">
      <c r="C111" s="14"/>
      <c r="D111" s="18"/>
      <c r="E111" s="35"/>
    </row>
    <row r="112" spans="3:5" ht="12.75">
      <c r="C112" s="14"/>
      <c r="D112" s="20"/>
      <c r="E112" s="21"/>
    </row>
    <row r="113" spans="4:5" ht="12.75">
      <c r="D113" s="12"/>
      <c r="E113" s="13"/>
    </row>
    <row r="114" spans="4:5" ht="12.75">
      <c r="D114" s="33"/>
      <c r="E114" s="36"/>
    </row>
    <row r="115" spans="4:5" ht="11.25" customHeight="1">
      <c r="D115" s="28"/>
      <c r="E115" s="29"/>
    </row>
    <row r="116" spans="2:5" ht="24" customHeight="1">
      <c r="B116" s="14"/>
      <c r="D116" s="28"/>
      <c r="E116" s="37"/>
    </row>
    <row r="117" spans="3:5" ht="15" customHeight="1">
      <c r="C117" s="14"/>
      <c r="D117" s="28"/>
      <c r="E117" s="37"/>
    </row>
    <row r="118" spans="4:5" ht="11.25" customHeight="1">
      <c r="D118" s="33"/>
      <c r="E118" s="34"/>
    </row>
    <row r="119" spans="4:5" ht="12.75">
      <c r="D119" s="28"/>
      <c r="E119" s="29"/>
    </row>
    <row r="120" spans="2:5" ht="13.5" customHeight="1">
      <c r="B120" s="14"/>
      <c r="D120" s="28"/>
      <c r="E120" s="38"/>
    </row>
    <row r="121" spans="3:5" ht="12.75" customHeight="1">
      <c r="C121" s="14"/>
      <c r="D121" s="28"/>
      <c r="E121" s="15"/>
    </row>
    <row r="122" spans="3:5" ht="12.75" customHeight="1">
      <c r="C122" s="14"/>
      <c r="D122" s="20"/>
      <c r="E122" s="21"/>
    </row>
    <row r="123" spans="4:5" ht="12.75">
      <c r="D123" s="12"/>
      <c r="E123" s="13"/>
    </row>
    <row r="124" spans="3:5" ht="12.75">
      <c r="C124" s="14"/>
      <c r="D124" s="12"/>
      <c r="E124" s="35"/>
    </row>
    <row r="125" spans="4:5" ht="12.75">
      <c r="D125" s="33"/>
      <c r="E125" s="34"/>
    </row>
    <row r="126" spans="4:5" ht="12.75">
      <c r="D126" s="28"/>
      <c r="E126" s="29"/>
    </row>
    <row r="127" spans="4:5" ht="12.75">
      <c r="D127" s="12"/>
      <c r="E127" s="13"/>
    </row>
    <row r="128" spans="1:5" ht="19.5" customHeight="1">
      <c r="A128" s="39"/>
      <c r="B128" s="4"/>
      <c r="C128" s="4"/>
      <c r="D128" s="4"/>
      <c r="E128" s="24"/>
    </row>
    <row r="129" spans="1:5" ht="15" customHeight="1">
      <c r="A129" s="14"/>
      <c r="D129" s="26"/>
      <c r="E129" s="24"/>
    </row>
    <row r="130" spans="1:5" ht="12.75">
      <c r="A130" s="14"/>
      <c r="B130" s="14"/>
      <c r="D130" s="26"/>
      <c r="E130" s="15"/>
    </row>
    <row r="131" spans="3:5" ht="12.75">
      <c r="C131" s="14"/>
      <c r="D131" s="12"/>
      <c r="E131" s="24"/>
    </row>
    <row r="132" spans="4:5" ht="12.75">
      <c r="D132" s="16"/>
      <c r="E132" s="17"/>
    </row>
    <row r="133" spans="2:5" ht="12.75">
      <c r="B133" s="14"/>
      <c r="D133" s="12"/>
      <c r="E133" s="15"/>
    </row>
    <row r="134" spans="3:5" ht="12.75">
      <c r="C134" s="14"/>
      <c r="D134" s="12"/>
      <c r="E134" s="15"/>
    </row>
    <row r="135" spans="4:5" ht="12.75">
      <c r="D135" s="20"/>
      <c r="E135" s="21"/>
    </row>
    <row r="136" spans="3:5" ht="22.5" customHeight="1">
      <c r="C136" s="14"/>
      <c r="D136" s="12"/>
      <c r="E136" s="22"/>
    </row>
    <row r="137" spans="4:5" ht="12.75">
      <c r="D137" s="12"/>
      <c r="E137" s="21"/>
    </row>
    <row r="138" spans="2:5" ht="12.75">
      <c r="B138" s="14"/>
      <c r="D138" s="18"/>
      <c r="E138" s="24"/>
    </row>
    <row r="139" spans="3:5" ht="12.75">
      <c r="C139" s="14"/>
      <c r="D139" s="18"/>
      <c r="E139" s="25"/>
    </row>
    <row r="140" spans="4:5" ht="12.75">
      <c r="D140" s="20"/>
      <c r="E140" s="17"/>
    </row>
    <row r="141" spans="1:5" ht="13.5" customHeight="1">
      <c r="A141" s="14"/>
      <c r="D141" s="26"/>
      <c r="E141" s="24"/>
    </row>
    <row r="142" spans="2:5" ht="13.5" customHeight="1">
      <c r="B142" s="14"/>
      <c r="D142" s="12"/>
      <c r="E142" s="24"/>
    </row>
    <row r="143" spans="3:5" ht="13.5" customHeight="1">
      <c r="C143" s="14"/>
      <c r="D143" s="12"/>
      <c r="E143" s="15"/>
    </row>
    <row r="144" spans="3:5" ht="12.75">
      <c r="C144" s="14"/>
      <c r="D144" s="20"/>
      <c r="E144" s="17"/>
    </row>
    <row r="145" spans="3:5" ht="12.75">
      <c r="C145" s="14"/>
      <c r="D145" s="12"/>
      <c r="E145" s="15"/>
    </row>
    <row r="146" spans="4:5" ht="12.75">
      <c r="D146" s="33"/>
      <c r="E146" s="34"/>
    </row>
    <row r="147" spans="3:5" ht="12.75">
      <c r="C147" s="14"/>
      <c r="D147" s="18"/>
      <c r="E147" s="35"/>
    </row>
    <row r="148" spans="3:5" ht="12.75">
      <c r="C148" s="14"/>
      <c r="D148" s="20"/>
      <c r="E148" s="21"/>
    </row>
    <row r="149" spans="4:5" ht="12.75">
      <c r="D149" s="33"/>
      <c r="E149" s="40"/>
    </row>
    <row r="150" spans="2:5" ht="12.75">
      <c r="B150" s="14"/>
      <c r="D150" s="28"/>
      <c r="E150" s="38"/>
    </row>
    <row r="151" spans="3:5" ht="12.75">
      <c r="C151" s="14"/>
      <c r="D151" s="28"/>
      <c r="E151" s="15"/>
    </row>
    <row r="152" spans="3:5" ht="12.75">
      <c r="C152" s="14"/>
      <c r="D152" s="20"/>
      <c r="E152" s="21"/>
    </row>
    <row r="153" spans="3:5" ht="12.75">
      <c r="C153" s="14"/>
      <c r="D153" s="20"/>
      <c r="E153" s="21"/>
    </row>
    <row r="154" spans="4:5" ht="12.75">
      <c r="D154" s="12"/>
      <c r="E154" s="13"/>
    </row>
    <row r="155" spans="1:5" s="41" customFormat="1" ht="18" customHeight="1">
      <c r="A155" s="163"/>
      <c r="B155" s="164"/>
      <c r="C155" s="164"/>
      <c r="D155" s="164"/>
      <c r="E155" s="164"/>
    </row>
    <row r="156" spans="1:5" ht="28.5" customHeight="1">
      <c r="A156" s="30"/>
      <c r="B156" s="30"/>
      <c r="C156" s="30"/>
      <c r="D156" s="31"/>
      <c r="E156" s="32"/>
    </row>
    <row r="158" spans="1:5" ht="15.75">
      <c r="A158" s="43"/>
      <c r="B158" s="14"/>
      <c r="C158" s="14"/>
      <c r="D158" s="44"/>
      <c r="E158" s="3"/>
    </row>
    <row r="159" spans="1:5" ht="12.75">
      <c r="A159" s="14"/>
      <c r="B159" s="14"/>
      <c r="C159" s="14"/>
      <c r="D159" s="44"/>
      <c r="E159" s="3"/>
    </row>
    <row r="160" spans="1:5" ht="17.25" customHeight="1">
      <c r="A160" s="14"/>
      <c r="B160" s="14"/>
      <c r="C160" s="14"/>
      <c r="D160" s="44"/>
      <c r="E160" s="3"/>
    </row>
    <row r="161" spans="1:5" ht="13.5" customHeight="1">
      <c r="A161" s="14"/>
      <c r="B161" s="14"/>
      <c r="C161" s="14"/>
      <c r="D161" s="44"/>
      <c r="E161" s="3"/>
    </row>
    <row r="162" spans="1:5" ht="12.75">
      <c r="A162" s="14"/>
      <c r="B162" s="14"/>
      <c r="C162" s="14"/>
      <c r="D162" s="44"/>
      <c r="E162" s="3"/>
    </row>
    <row r="163" spans="1:3" ht="12.75">
      <c r="A163" s="14"/>
      <c r="B163" s="14"/>
      <c r="C163" s="14"/>
    </row>
    <row r="164" spans="1:5" ht="12.75">
      <c r="A164" s="14"/>
      <c r="B164" s="14"/>
      <c r="C164" s="14"/>
      <c r="D164" s="44"/>
      <c r="E164" s="3"/>
    </row>
    <row r="165" spans="1:5" ht="12.75">
      <c r="A165" s="14"/>
      <c r="B165" s="14"/>
      <c r="C165" s="14"/>
      <c r="D165" s="44"/>
      <c r="E165" s="45"/>
    </row>
    <row r="166" spans="1:5" ht="12.75">
      <c r="A166" s="14"/>
      <c r="B166" s="14"/>
      <c r="C166" s="14"/>
      <c r="D166" s="44"/>
      <c r="E166" s="3"/>
    </row>
    <row r="167" spans="1:5" ht="22.5" customHeight="1">
      <c r="A167" s="14"/>
      <c r="B167" s="14"/>
      <c r="C167" s="14"/>
      <c r="D167" s="44"/>
      <c r="E167" s="22"/>
    </row>
    <row r="168" spans="4:5" ht="22.5" customHeight="1">
      <c r="D168" s="20"/>
      <c r="E168" s="23"/>
    </row>
  </sheetData>
  <sheetProtection/>
  <mergeCells count="8">
    <mergeCell ref="A1:H1"/>
    <mergeCell ref="B17:H17"/>
    <mergeCell ref="B19:H19"/>
    <mergeCell ref="B30:H30"/>
    <mergeCell ref="B32:H32"/>
    <mergeCell ref="A155:E155"/>
    <mergeCell ref="B3:H3"/>
    <mergeCell ref="B43:H43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8" r:id="rId2"/>
  <rowBreaks count="3" manualBreakCount="3">
    <brk id="17" max="8" man="1"/>
    <brk id="89" max="9" man="1"/>
    <brk id="153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75"/>
  <sheetViews>
    <sheetView tabSelected="1" workbookViewId="0" topLeftCell="A1">
      <selection activeCell="D6" sqref="D6"/>
    </sheetView>
  </sheetViews>
  <sheetFormatPr defaultColWidth="11.421875" defaultRowHeight="12.75"/>
  <cols>
    <col min="1" max="1" width="7.7109375" style="2" customWidth="1"/>
    <col min="2" max="2" width="16.421875" style="121" customWidth="1"/>
    <col min="3" max="3" width="34.28125" style="122" customWidth="1"/>
    <col min="4" max="4" width="20.28125" style="131" customWidth="1"/>
    <col min="5" max="8" width="13.7109375" style="131" customWidth="1"/>
    <col min="9" max="9" width="12.00390625" style="131" customWidth="1"/>
    <col min="10" max="10" width="13.7109375" style="131" customWidth="1"/>
    <col min="11" max="11" width="12.57421875" style="131" customWidth="1"/>
    <col min="12" max="16384" width="11.421875" style="2" customWidth="1"/>
  </cols>
  <sheetData>
    <row r="1" spans="2:11" ht="18" customHeight="1">
      <c r="B1" s="165" t="s">
        <v>18</v>
      </c>
      <c r="C1" s="165"/>
      <c r="D1" s="165"/>
      <c r="E1" s="165"/>
      <c r="F1" s="165"/>
      <c r="G1" s="165"/>
      <c r="H1" s="165"/>
      <c r="I1" s="165"/>
      <c r="J1" s="165"/>
      <c r="K1" s="165"/>
    </row>
    <row r="2" spans="2:11" ht="12.75" customHeight="1">
      <c r="B2" s="78"/>
      <c r="C2" s="82"/>
      <c r="D2" s="124"/>
      <c r="E2" s="124"/>
      <c r="F2" s="124"/>
      <c r="G2" s="124"/>
      <c r="H2" s="124"/>
      <c r="I2" s="124"/>
      <c r="J2" s="124"/>
      <c r="K2" s="124"/>
    </row>
    <row r="3" spans="1:11" s="3" customFormat="1" ht="89.25">
      <c r="A3" s="3" t="s">
        <v>56</v>
      </c>
      <c r="B3" s="54" t="s">
        <v>19</v>
      </c>
      <c r="C3" s="123" t="s">
        <v>20</v>
      </c>
      <c r="D3" s="125" t="s">
        <v>53</v>
      </c>
      <c r="E3" s="125" t="s">
        <v>10</v>
      </c>
      <c r="F3" s="125" t="s">
        <v>11</v>
      </c>
      <c r="G3" s="125" t="s">
        <v>12</v>
      </c>
      <c r="H3" s="125" t="s">
        <v>13</v>
      </c>
      <c r="I3" s="125" t="s">
        <v>21</v>
      </c>
      <c r="J3" s="125" t="s">
        <v>15</v>
      </c>
      <c r="K3" s="125" t="s">
        <v>16</v>
      </c>
    </row>
    <row r="4" spans="2:11" ht="12.75">
      <c r="B4" s="90"/>
      <c r="C4" s="83"/>
      <c r="D4" s="126"/>
      <c r="E4" s="126"/>
      <c r="F4" s="126"/>
      <c r="G4" s="126"/>
      <c r="H4" s="126"/>
      <c r="I4" s="126"/>
      <c r="J4" s="126"/>
      <c r="K4" s="126"/>
    </row>
    <row r="5" spans="2:11" s="3" customFormat="1" ht="12.75">
      <c r="B5" s="91"/>
      <c r="C5" s="84" t="s">
        <v>35</v>
      </c>
      <c r="D5" s="127">
        <f>SUM(E5,G5,J5)</f>
        <v>13566840</v>
      </c>
      <c r="E5" s="127">
        <f>SUM(E7)</f>
        <v>5376260</v>
      </c>
      <c r="F5" s="127"/>
      <c r="G5" s="127">
        <f>SUM(G30)</f>
        <v>8160080</v>
      </c>
      <c r="H5" s="127"/>
      <c r="I5" s="127"/>
      <c r="J5" s="127">
        <f>SUM(J30)</f>
        <v>30500</v>
      </c>
      <c r="K5" s="127"/>
    </row>
    <row r="6" spans="1:11" ht="25.5" customHeight="1">
      <c r="A6" s="117"/>
      <c r="B6" s="89"/>
      <c r="C6" s="119" t="s">
        <v>82</v>
      </c>
      <c r="D6" s="128"/>
      <c r="E6" s="128"/>
      <c r="F6" s="128"/>
      <c r="G6" s="128"/>
      <c r="H6" s="128"/>
      <c r="I6" s="128"/>
      <c r="J6" s="128"/>
      <c r="K6" s="128"/>
    </row>
    <row r="7" spans="1:11" s="3" customFormat="1" ht="63.75">
      <c r="A7" s="118"/>
      <c r="B7" s="87" t="s">
        <v>57</v>
      </c>
      <c r="C7" s="88" t="s">
        <v>58</v>
      </c>
      <c r="D7" s="129">
        <f>E7+F7+G7+H7+I7+J7+K7</f>
        <v>5376260</v>
      </c>
      <c r="E7" s="129">
        <f aca="true" t="shared" si="0" ref="E7:K7">E8</f>
        <v>5376260</v>
      </c>
      <c r="F7" s="129">
        <f t="shared" si="0"/>
        <v>0</v>
      </c>
      <c r="G7" s="129">
        <f t="shared" si="0"/>
        <v>0</v>
      </c>
      <c r="H7" s="129">
        <f t="shared" si="0"/>
        <v>0</v>
      </c>
      <c r="I7" s="129">
        <f t="shared" si="0"/>
        <v>0</v>
      </c>
      <c r="J7" s="129">
        <f t="shared" si="0"/>
        <v>0</v>
      </c>
      <c r="K7" s="129">
        <f t="shared" si="0"/>
        <v>0</v>
      </c>
    </row>
    <row r="8" spans="1:11" s="3" customFormat="1" ht="51">
      <c r="A8" s="118" t="s">
        <v>60</v>
      </c>
      <c r="B8" s="87" t="s">
        <v>59</v>
      </c>
      <c r="C8" s="88" t="s">
        <v>61</v>
      </c>
      <c r="D8" s="129">
        <f aca="true" t="shared" si="1" ref="D8:D74">E8+F8+G8+H8+I8+J8+K8</f>
        <v>5376260</v>
      </c>
      <c r="E8" s="129">
        <f aca="true" t="shared" si="2" ref="E8:K8">E9+E24</f>
        <v>5376260</v>
      </c>
      <c r="F8" s="129">
        <f t="shared" si="2"/>
        <v>0</v>
      </c>
      <c r="G8" s="129">
        <f t="shared" si="2"/>
        <v>0</v>
      </c>
      <c r="H8" s="129">
        <f t="shared" si="2"/>
        <v>0</v>
      </c>
      <c r="I8" s="129">
        <f t="shared" si="2"/>
        <v>0</v>
      </c>
      <c r="J8" s="129">
        <f t="shared" si="2"/>
        <v>0</v>
      </c>
      <c r="K8" s="129">
        <f t="shared" si="2"/>
        <v>0</v>
      </c>
    </row>
    <row r="9" spans="1:11" s="3" customFormat="1" ht="12.75">
      <c r="A9" s="118"/>
      <c r="B9" s="89">
        <v>3</v>
      </c>
      <c r="C9" s="88" t="s">
        <v>54</v>
      </c>
      <c r="D9" s="129">
        <f t="shared" si="1"/>
        <v>5026260</v>
      </c>
      <c r="E9" s="129">
        <f aca="true" t="shared" si="3" ref="E9:K9">E10+E14+E20+E22</f>
        <v>5026260</v>
      </c>
      <c r="F9" s="129">
        <f t="shared" si="3"/>
        <v>0</v>
      </c>
      <c r="G9" s="129">
        <f t="shared" si="3"/>
        <v>0</v>
      </c>
      <c r="H9" s="129">
        <f t="shared" si="3"/>
        <v>0</v>
      </c>
      <c r="I9" s="129">
        <f t="shared" si="3"/>
        <v>0</v>
      </c>
      <c r="J9" s="129">
        <f t="shared" si="3"/>
        <v>0</v>
      </c>
      <c r="K9" s="129">
        <f t="shared" si="3"/>
        <v>0</v>
      </c>
    </row>
    <row r="10" spans="1:11" s="3" customFormat="1" ht="12.75">
      <c r="A10" s="118"/>
      <c r="B10" s="89">
        <v>31</v>
      </c>
      <c r="C10" s="88" t="s">
        <v>22</v>
      </c>
      <c r="D10" s="129">
        <f t="shared" si="1"/>
        <v>4852460</v>
      </c>
      <c r="E10" s="129">
        <f aca="true" t="shared" si="4" ref="E10:K10">SUM(E11:E13)</f>
        <v>4852460</v>
      </c>
      <c r="F10" s="129">
        <f t="shared" si="4"/>
        <v>0</v>
      </c>
      <c r="G10" s="129">
        <f t="shared" si="4"/>
        <v>0</v>
      </c>
      <c r="H10" s="129">
        <f t="shared" si="4"/>
        <v>0</v>
      </c>
      <c r="I10" s="129">
        <f t="shared" si="4"/>
        <v>0</v>
      </c>
      <c r="J10" s="129">
        <f t="shared" si="4"/>
        <v>0</v>
      </c>
      <c r="K10" s="129">
        <f t="shared" si="4"/>
        <v>0</v>
      </c>
    </row>
    <row r="11" spans="1:11" ht="12.75">
      <c r="A11" s="117"/>
      <c r="B11" s="85">
        <v>311</v>
      </c>
      <c r="C11" s="86" t="s">
        <v>23</v>
      </c>
      <c r="D11" s="129">
        <v>4171713</v>
      </c>
      <c r="E11" s="128">
        <v>4171713</v>
      </c>
      <c r="F11" s="128"/>
      <c r="G11" s="128"/>
      <c r="H11" s="128"/>
      <c r="I11" s="128"/>
      <c r="J11" s="128"/>
      <c r="K11" s="128"/>
    </row>
    <row r="12" spans="1:11" ht="12.75">
      <c r="A12" s="117"/>
      <c r="B12" s="85">
        <v>312</v>
      </c>
      <c r="C12" s="86" t="s">
        <v>24</v>
      </c>
      <c r="D12" s="129">
        <f t="shared" si="1"/>
        <v>0</v>
      </c>
      <c r="E12" s="128"/>
      <c r="F12" s="128"/>
      <c r="G12" s="128"/>
      <c r="H12" s="128"/>
      <c r="I12" s="128"/>
      <c r="J12" s="128"/>
      <c r="K12" s="128"/>
    </row>
    <row r="13" spans="1:11" ht="12.75">
      <c r="A13" s="117"/>
      <c r="B13" s="85">
        <v>313</v>
      </c>
      <c r="C13" s="86" t="s">
        <v>25</v>
      </c>
      <c r="D13" s="129">
        <f t="shared" si="1"/>
        <v>680747</v>
      </c>
      <c r="E13" s="128">
        <v>680747</v>
      </c>
      <c r="F13" s="128"/>
      <c r="G13" s="128"/>
      <c r="H13" s="128"/>
      <c r="I13" s="128"/>
      <c r="J13" s="128"/>
      <c r="K13" s="128"/>
    </row>
    <row r="14" spans="1:11" s="3" customFormat="1" ht="12.75">
      <c r="A14" s="118"/>
      <c r="B14" s="89">
        <v>32</v>
      </c>
      <c r="C14" s="88" t="s">
        <v>26</v>
      </c>
      <c r="D14" s="129">
        <f>E14+F14+G14+H14+I14+J14+K14</f>
        <v>173800</v>
      </c>
      <c r="E14" s="129">
        <f aca="true" t="shared" si="5" ref="E14:K14">SUM(E15:E19)</f>
        <v>173800</v>
      </c>
      <c r="F14" s="129">
        <f t="shared" si="5"/>
        <v>0</v>
      </c>
      <c r="G14" s="129">
        <f t="shared" si="5"/>
        <v>0</v>
      </c>
      <c r="H14" s="129">
        <f t="shared" si="5"/>
        <v>0</v>
      </c>
      <c r="I14" s="129">
        <f t="shared" si="5"/>
        <v>0</v>
      </c>
      <c r="J14" s="129">
        <f t="shared" si="5"/>
        <v>0</v>
      </c>
      <c r="K14" s="129">
        <f t="shared" si="5"/>
        <v>0</v>
      </c>
    </row>
    <row r="15" spans="1:11" ht="12.75">
      <c r="A15" s="117"/>
      <c r="B15" s="85">
        <v>321</v>
      </c>
      <c r="C15" s="86" t="s">
        <v>27</v>
      </c>
      <c r="D15" s="129">
        <f t="shared" si="1"/>
        <v>0</v>
      </c>
      <c r="E15" s="128"/>
      <c r="F15" s="128"/>
      <c r="G15" s="128"/>
      <c r="H15" s="128"/>
      <c r="I15" s="128"/>
      <c r="J15" s="128"/>
      <c r="K15" s="128"/>
    </row>
    <row r="16" spans="1:11" ht="12.75">
      <c r="A16" s="117"/>
      <c r="B16" s="85">
        <v>322</v>
      </c>
      <c r="C16" s="86" t="s">
        <v>28</v>
      </c>
      <c r="D16" s="129">
        <f t="shared" si="1"/>
        <v>0</v>
      </c>
      <c r="E16" s="128"/>
      <c r="F16" s="128"/>
      <c r="G16" s="128"/>
      <c r="H16" s="128"/>
      <c r="I16" s="128"/>
      <c r="J16" s="128"/>
      <c r="K16" s="128"/>
    </row>
    <row r="17" spans="1:11" ht="12.75">
      <c r="A17" s="117"/>
      <c r="B17" s="85">
        <v>323</v>
      </c>
      <c r="C17" s="86" t="s">
        <v>29</v>
      </c>
      <c r="D17" s="129">
        <f t="shared" si="1"/>
        <v>135600</v>
      </c>
      <c r="E17" s="128">
        <v>135600</v>
      </c>
      <c r="F17" s="128"/>
      <c r="G17" s="128"/>
      <c r="H17" s="128"/>
      <c r="I17" s="128"/>
      <c r="J17" s="128"/>
      <c r="K17" s="128"/>
    </row>
    <row r="18" spans="1:11" ht="12.75">
      <c r="A18" s="117"/>
      <c r="B18" s="85">
        <v>324</v>
      </c>
      <c r="C18" s="86" t="s">
        <v>73</v>
      </c>
      <c r="D18" s="129">
        <f t="shared" si="1"/>
        <v>0</v>
      </c>
      <c r="E18" s="128"/>
      <c r="F18" s="128"/>
      <c r="G18" s="128"/>
      <c r="H18" s="128"/>
      <c r="I18" s="128"/>
      <c r="J18" s="128"/>
      <c r="K18" s="128"/>
    </row>
    <row r="19" spans="1:11" ht="12.75">
      <c r="A19" s="117"/>
      <c r="B19" s="85">
        <v>329</v>
      </c>
      <c r="C19" s="86" t="s">
        <v>74</v>
      </c>
      <c r="D19" s="129">
        <f t="shared" si="1"/>
        <v>38200</v>
      </c>
      <c r="E19" s="128">
        <v>38200</v>
      </c>
      <c r="F19" s="128"/>
      <c r="G19" s="128"/>
      <c r="H19" s="128"/>
      <c r="I19" s="128"/>
      <c r="J19" s="128"/>
      <c r="K19" s="128"/>
    </row>
    <row r="20" spans="1:11" s="3" customFormat="1" ht="12.75">
      <c r="A20" s="118"/>
      <c r="B20" s="89">
        <v>34</v>
      </c>
      <c r="C20" s="88" t="s">
        <v>30</v>
      </c>
      <c r="D20" s="129">
        <f t="shared" si="1"/>
        <v>0</v>
      </c>
      <c r="E20" s="129">
        <f aca="true" t="shared" si="6" ref="E20:K20">E21</f>
        <v>0</v>
      </c>
      <c r="F20" s="129">
        <f t="shared" si="6"/>
        <v>0</v>
      </c>
      <c r="G20" s="129">
        <f t="shared" si="6"/>
        <v>0</v>
      </c>
      <c r="H20" s="129">
        <f t="shared" si="6"/>
        <v>0</v>
      </c>
      <c r="I20" s="129">
        <f t="shared" si="6"/>
        <v>0</v>
      </c>
      <c r="J20" s="129">
        <f t="shared" si="6"/>
        <v>0</v>
      </c>
      <c r="K20" s="129">
        <f t="shared" si="6"/>
        <v>0</v>
      </c>
    </row>
    <row r="21" spans="1:11" ht="12.75">
      <c r="A21" s="117"/>
      <c r="B21" s="85">
        <v>343</v>
      </c>
      <c r="C21" s="86" t="s">
        <v>31</v>
      </c>
      <c r="D21" s="129">
        <f t="shared" si="1"/>
        <v>0</v>
      </c>
      <c r="E21" s="128"/>
      <c r="F21" s="128"/>
      <c r="G21" s="128"/>
      <c r="H21" s="128"/>
      <c r="I21" s="128"/>
      <c r="J21" s="128"/>
      <c r="K21" s="128"/>
    </row>
    <row r="22" spans="1:11" ht="12.75">
      <c r="A22" s="117"/>
      <c r="B22" s="89">
        <v>37</v>
      </c>
      <c r="C22" s="88" t="s">
        <v>75</v>
      </c>
      <c r="D22" s="129">
        <f t="shared" si="1"/>
        <v>0</v>
      </c>
      <c r="E22" s="129">
        <f aca="true" t="shared" si="7" ref="E22:K22">E23</f>
        <v>0</v>
      </c>
      <c r="F22" s="129">
        <f t="shared" si="7"/>
        <v>0</v>
      </c>
      <c r="G22" s="129">
        <f t="shared" si="7"/>
        <v>0</v>
      </c>
      <c r="H22" s="129">
        <f t="shared" si="7"/>
        <v>0</v>
      </c>
      <c r="I22" s="129">
        <f t="shared" si="7"/>
        <v>0</v>
      </c>
      <c r="J22" s="129">
        <f t="shared" si="7"/>
        <v>0</v>
      </c>
      <c r="K22" s="129">
        <f t="shared" si="7"/>
        <v>0</v>
      </c>
    </row>
    <row r="23" spans="1:11" ht="12.75">
      <c r="A23" s="117"/>
      <c r="B23" s="85">
        <v>372</v>
      </c>
      <c r="C23" s="86" t="s">
        <v>75</v>
      </c>
      <c r="D23" s="129">
        <f t="shared" si="1"/>
        <v>0</v>
      </c>
      <c r="E23" s="128"/>
      <c r="F23" s="128"/>
      <c r="G23" s="128"/>
      <c r="H23" s="128"/>
      <c r="I23" s="128"/>
      <c r="J23" s="128"/>
      <c r="K23" s="128"/>
    </row>
    <row r="24" spans="1:11" ht="25.5">
      <c r="A24" s="117"/>
      <c r="B24" s="89">
        <v>4</v>
      </c>
      <c r="C24" s="88" t="s">
        <v>32</v>
      </c>
      <c r="D24" s="129">
        <f>E24+F24+G24+H24+I24+J24+K24</f>
        <v>350000</v>
      </c>
      <c r="E24" s="129">
        <f>E25+E28</f>
        <v>350000</v>
      </c>
      <c r="F24" s="129">
        <f aca="true" t="shared" si="8" ref="F24:K25">F25</f>
        <v>0</v>
      </c>
      <c r="G24" s="129">
        <f t="shared" si="8"/>
        <v>0</v>
      </c>
      <c r="H24" s="129">
        <f t="shared" si="8"/>
        <v>0</v>
      </c>
      <c r="I24" s="129">
        <f t="shared" si="8"/>
        <v>0</v>
      </c>
      <c r="J24" s="129">
        <f t="shared" si="8"/>
        <v>0</v>
      </c>
      <c r="K24" s="129">
        <f t="shared" si="8"/>
        <v>0</v>
      </c>
    </row>
    <row r="25" spans="1:11" ht="25.5">
      <c r="A25" s="117"/>
      <c r="B25" s="89">
        <v>42</v>
      </c>
      <c r="C25" s="88" t="s">
        <v>80</v>
      </c>
      <c r="D25" s="129">
        <f>F25+G25+H25+I25+J25+K25+SUM(E26:K27)</f>
        <v>245200</v>
      </c>
      <c r="E25" s="129">
        <f>E26+E27</f>
        <v>245200</v>
      </c>
      <c r="F25" s="129">
        <f t="shared" si="8"/>
        <v>0</v>
      </c>
      <c r="G25" s="129">
        <f t="shared" si="8"/>
        <v>0</v>
      </c>
      <c r="H25" s="129">
        <f t="shared" si="8"/>
        <v>0</v>
      </c>
      <c r="I25" s="129">
        <f t="shared" si="8"/>
        <v>0</v>
      </c>
      <c r="J25" s="129">
        <f t="shared" si="8"/>
        <v>0</v>
      </c>
      <c r="K25" s="129">
        <f t="shared" si="8"/>
        <v>0</v>
      </c>
    </row>
    <row r="26" spans="1:11" ht="12.75">
      <c r="A26" s="117"/>
      <c r="B26" s="85">
        <v>422</v>
      </c>
      <c r="C26" s="86" t="s">
        <v>79</v>
      </c>
      <c r="D26" s="129">
        <v>95200</v>
      </c>
      <c r="E26" s="128">
        <v>95200</v>
      </c>
      <c r="F26" s="128"/>
      <c r="G26" s="128"/>
      <c r="H26" s="128"/>
      <c r="I26" s="128"/>
      <c r="J26" s="128"/>
      <c r="K26" s="128"/>
    </row>
    <row r="27" spans="1:11" ht="12.75">
      <c r="A27" s="117"/>
      <c r="B27" s="85">
        <v>423</v>
      </c>
      <c r="C27" s="86" t="s">
        <v>81</v>
      </c>
      <c r="D27" s="129">
        <v>150000</v>
      </c>
      <c r="E27" s="128">
        <v>150000</v>
      </c>
      <c r="F27" s="128"/>
      <c r="G27" s="128"/>
      <c r="H27" s="128"/>
      <c r="I27" s="128"/>
      <c r="J27" s="128"/>
      <c r="K27" s="128"/>
    </row>
    <row r="28" spans="1:11" ht="25.5">
      <c r="A28" s="117"/>
      <c r="B28" s="89">
        <v>45</v>
      </c>
      <c r="C28" s="88" t="s">
        <v>80</v>
      </c>
      <c r="D28" s="129">
        <v>104800</v>
      </c>
      <c r="E28" s="129">
        <f>E29+E30</f>
        <v>104800</v>
      </c>
      <c r="F28" s="129">
        <f aca="true" t="shared" si="9" ref="F28:K28">F29</f>
        <v>0</v>
      </c>
      <c r="G28" s="129">
        <f t="shared" si="9"/>
        <v>0</v>
      </c>
      <c r="H28" s="129">
        <f t="shared" si="9"/>
        <v>0</v>
      </c>
      <c r="I28" s="129">
        <f t="shared" si="9"/>
        <v>0</v>
      </c>
      <c r="J28" s="129">
        <f t="shared" si="9"/>
        <v>0</v>
      </c>
      <c r="K28" s="129">
        <f t="shared" si="9"/>
        <v>0</v>
      </c>
    </row>
    <row r="29" spans="1:11" s="3" customFormat="1" ht="12.75" customHeight="1">
      <c r="A29" s="118"/>
      <c r="B29" s="85">
        <v>451</v>
      </c>
      <c r="C29" s="88" t="s">
        <v>84</v>
      </c>
      <c r="D29" s="129">
        <v>104800</v>
      </c>
      <c r="E29" s="129">
        <v>104800</v>
      </c>
      <c r="F29" s="129"/>
      <c r="G29" s="129"/>
      <c r="H29" s="129"/>
      <c r="I29" s="129"/>
      <c r="J29" s="129"/>
      <c r="K29" s="129"/>
    </row>
    <row r="30" spans="1:11" s="3" customFormat="1" ht="38.25">
      <c r="A30" s="118"/>
      <c r="B30" s="89" t="s">
        <v>77</v>
      </c>
      <c r="C30" s="88" t="s">
        <v>62</v>
      </c>
      <c r="D30" s="129">
        <f t="shared" si="1"/>
        <v>8190580</v>
      </c>
      <c r="E30" s="129">
        <f aca="true" t="shared" si="10" ref="E30:K31">E31</f>
        <v>0</v>
      </c>
      <c r="F30" s="129">
        <f t="shared" si="10"/>
        <v>0</v>
      </c>
      <c r="G30" s="129">
        <f t="shared" si="10"/>
        <v>8160080</v>
      </c>
      <c r="H30" s="129">
        <f t="shared" si="10"/>
        <v>0</v>
      </c>
      <c r="I30" s="129">
        <f t="shared" si="10"/>
        <v>0</v>
      </c>
      <c r="J30" s="129">
        <f t="shared" si="10"/>
        <v>30500</v>
      </c>
      <c r="K30" s="129">
        <f t="shared" si="10"/>
        <v>0</v>
      </c>
    </row>
    <row r="31" spans="1:11" s="3" customFormat="1" ht="38.25">
      <c r="A31" s="118" t="s">
        <v>60</v>
      </c>
      <c r="B31" s="89" t="s">
        <v>63</v>
      </c>
      <c r="C31" s="88" t="s">
        <v>64</v>
      </c>
      <c r="D31" s="129">
        <f t="shared" si="1"/>
        <v>8190580</v>
      </c>
      <c r="E31" s="129">
        <f t="shared" si="10"/>
        <v>0</v>
      </c>
      <c r="F31" s="129">
        <f t="shared" si="10"/>
        <v>0</v>
      </c>
      <c r="G31" s="129">
        <f t="shared" si="10"/>
        <v>8160080</v>
      </c>
      <c r="H31" s="129">
        <f t="shared" si="10"/>
        <v>0</v>
      </c>
      <c r="I31" s="129">
        <f t="shared" si="10"/>
        <v>0</v>
      </c>
      <c r="J31" s="129">
        <f>J32+J47</f>
        <v>30500</v>
      </c>
      <c r="K31" s="129">
        <f t="shared" si="10"/>
        <v>0</v>
      </c>
    </row>
    <row r="32" spans="1:11" s="3" customFormat="1" ht="12.75" customHeight="1">
      <c r="A32" s="118"/>
      <c r="B32" s="89">
        <v>3</v>
      </c>
      <c r="C32" s="88" t="s">
        <v>54</v>
      </c>
      <c r="D32" s="129">
        <f t="shared" si="1"/>
        <v>8160080</v>
      </c>
      <c r="E32" s="129">
        <f aca="true" t="shared" si="11" ref="E32:K32">E33+E37+E43</f>
        <v>0</v>
      </c>
      <c r="F32" s="129">
        <f t="shared" si="11"/>
        <v>0</v>
      </c>
      <c r="G32" s="129">
        <f>G33+G37+G43+G45</f>
        <v>8160080</v>
      </c>
      <c r="H32" s="129">
        <f t="shared" si="11"/>
        <v>0</v>
      </c>
      <c r="I32" s="129">
        <f t="shared" si="11"/>
        <v>0</v>
      </c>
      <c r="J32" s="129">
        <f t="shared" si="11"/>
        <v>0</v>
      </c>
      <c r="K32" s="129">
        <f t="shared" si="11"/>
        <v>0</v>
      </c>
    </row>
    <row r="33" spans="1:11" s="3" customFormat="1" ht="12.75" customHeight="1">
      <c r="A33" s="118"/>
      <c r="B33" s="89">
        <v>31</v>
      </c>
      <c r="C33" s="88" t="s">
        <v>22</v>
      </c>
      <c r="D33" s="129">
        <f t="shared" si="1"/>
        <v>3521484</v>
      </c>
      <c r="E33" s="129">
        <f aca="true" t="shared" si="12" ref="E33:K33">SUM(E34:E36)</f>
        <v>0</v>
      </c>
      <c r="F33" s="129">
        <f t="shared" si="12"/>
        <v>0</v>
      </c>
      <c r="G33" s="129">
        <f t="shared" si="12"/>
        <v>3521484</v>
      </c>
      <c r="H33" s="129">
        <f t="shared" si="12"/>
        <v>0</v>
      </c>
      <c r="I33" s="129">
        <f t="shared" si="12"/>
        <v>0</v>
      </c>
      <c r="J33" s="129">
        <f t="shared" si="12"/>
        <v>0</v>
      </c>
      <c r="K33" s="129">
        <f t="shared" si="12"/>
        <v>0</v>
      </c>
    </row>
    <row r="34" spans="1:11" s="3" customFormat="1" ht="12.75" customHeight="1">
      <c r="A34" s="118"/>
      <c r="B34" s="85">
        <v>311</v>
      </c>
      <c r="C34" s="86" t="s">
        <v>23</v>
      </c>
      <c r="D34" s="129">
        <f t="shared" si="1"/>
        <v>2713826</v>
      </c>
      <c r="E34" s="129"/>
      <c r="F34" s="129"/>
      <c r="G34" s="129">
        <v>2713826</v>
      </c>
      <c r="H34" s="129"/>
      <c r="I34" s="129"/>
      <c r="J34" s="129"/>
      <c r="K34" s="129"/>
    </row>
    <row r="35" spans="1:11" s="3" customFormat="1" ht="12.75">
      <c r="A35" s="118"/>
      <c r="B35" s="85">
        <v>312</v>
      </c>
      <c r="C35" s="86" t="s">
        <v>24</v>
      </c>
      <c r="D35" s="129">
        <f t="shared" si="1"/>
        <v>352046</v>
      </c>
      <c r="E35" s="129"/>
      <c r="F35" s="129"/>
      <c r="G35" s="129">
        <v>352046</v>
      </c>
      <c r="H35" s="129"/>
      <c r="I35" s="129"/>
      <c r="J35" s="129"/>
      <c r="K35" s="129"/>
    </row>
    <row r="36" spans="1:11" s="3" customFormat="1" ht="12.75">
      <c r="A36" s="118"/>
      <c r="B36" s="85">
        <v>313</v>
      </c>
      <c r="C36" s="86" t="s">
        <v>25</v>
      </c>
      <c r="D36" s="129">
        <f t="shared" si="1"/>
        <v>455612</v>
      </c>
      <c r="E36" s="129"/>
      <c r="F36" s="129"/>
      <c r="G36" s="129">
        <v>455612</v>
      </c>
      <c r="H36" s="129"/>
      <c r="I36" s="129"/>
      <c r="J36" s="129"/>
      <c r="K36" s="129"/>
    </row>
    <row r="37" spans="1:11" s="3" customFormat="1" ht="12.75">
      <c r="A37" s="118"/>
      <c r="B37" s="89">
        <v>32</v>
      </c>
      <c r="C37" s="88" t="s">
        <v>26</v>
      </c>
      <c r="D37" s="129">
        <f t="shared" si="1"/>
        <v>4601516</v>
      </c>
      <c r="E37" s="129">
        <f aca="true" t="shared" si="13" ref="E37:K37">SUM(E38:E42)</f>
        <v>0</v>
      </c>
      <c r="F37" s="129">
        <f t="shared" si="13"/>
        <v>0</v>
      </c>
      <c r="G37" s="129">
        <f t="shared" si="13"/>
        <v>4601516</v>
      </c>
      <c r="H37" s="129">
        <f t="shared" si="13"/>
        <v>0</v>
      </c>
      <c r="I37" s="129">
        <f t="shared" si="13"/>
        <v>0</v>
      </c>
      <c r="J37" s="129">
        <f t="shared" si="13"/>
        <v>0</v>
      </c>
      <c r="K37" s="129">
        <f t="shared" si="13"/>
        <v>0</v>
      </c>
    </row>
    <row r="38" spans="1:11" s="3" customFormat="1" ht="12.75">
      <c r="A38" s="118"/>
      <c r="B38" s="85">
        <v>321</v>
      </c>
      <c r="C38" s="86" t="s">
        <v>27</v>
      </c>
      <c r="D38" s="129">
        <f t="shared" si="1"/>
        <v>285000</v>
      </c>
      <c r="E38" s="129"/>
      <c r="F38" s="129"/>
      <c r="G38" s="129">
        <v>285000</v>
      </c>
      <c r="H38" s="129"/>
      <c r="I38" s="129"/>
      <c r="J38" s="129"/>
      <c r="K38" s="129"/>
    </row>
    <row r="39" spans="1:11" ht="12.75">
      <c r="A39" s="117"/>
      <c r="B39" s="85">
        <v>322</v>
      </c>
      <c r="C39" s="86" t="s">
        <v>28</v>
      </c>
      <c r="D39" s="129">
        <f t="shared" si="1"/>
        <v>3068516</v>
      </c>
      <c r="E39" s="130"/>
      <c r="F39" s="130"/>
      <c r="G39" s="130">
        <v>3068516</v>
      </c>
      <c r="H39" s="130"/>
      <c r="I39" s="130"/>
      <c r="J39" s="130"/>
      <c r="K39" s="130"/>
    </row>
    <row r="40" spans="1:12" ht="12.75">
      <c r="A40" s="117"/>
      <c r="B40" s="85">
        <v>323</v>
      </c>
      <c r="C40" s="86" t="s">
        <v>29</v>
      </c>
      <c r="D40" s="129">
        <f t="shared" si="1"/>
        <v>1117000</v>
      </c>
      <c r="E40" s="130"/>
      <c r="F40" s="130"/>
      <c r="G40" s="130">
        <v>1117000</v>
      </c>
      <c r="H40" s="130"/>
      <c r="I40" s="130"/>
      <c r="J40" s="130"/>
      <c r="K40" s="130"/>
      <c r="L40" s="120"/>
    </row>
    <row r="41" spans="1:12" ht="12.75">
      <c r="A41" s="117"/>
      <c r="B41" s="85">
        <v>324</v>
      </c>
      <c r="C41" s="86" t="s">
        <v>73</v>
      </c>
      <c r="D41" s="129">
        <f t="shared" si="1"/>
        <v>4000</v>
      </c>
      <c r="E41" s="128"/>
      <c r="F41" s="128"/>
      <c r="G41" s="128">
        <v>4000</v>
      </c>
      <c r="H41" s="128"/>
      <c r="I41" s="128"/>
      <c r="J41" s="128"/>
      <c r="K41" s="128"/>
      <c r="L41" s="120"/>
    </row>
    <row r="42" spans="1:11" ht="12.75">
      <c r="A42" s="117"/>
      <c r="B42" s="85">
        <v>329</v>
      </c>
      <c r="C42" s="86" t="s">
        <v>74</v>
      </c>
      <c r="D42" s="129">
        <f t="shared" si="1"/>
        <v>127000</v>
      </c>
      <c r="E42" s="128"/>
      <c r="F42" s="128"/>
      <c r="G42" s="128">
        <v>127000</v>
      </c>
      <c r="H42" s="128"/>
      <c r="I42" s="128"/>
      <c r="J42" s="128"/>
      <c r="K42" s="128"/>
    </row>
    <row r="43" spans="1:11" ht="12.75">
      <c r="A43" s="117"/>
      <c r="B43" s="89">
        <v>34</v>
      </c>
      <c r="C43" s="88" t="s">
        <v>30</v>
      </c>
      <c r="D43" s="129">
        <f t="shared" si="1"/>
        <v>25080</v>
      </c>
      <c r="E43" s="129">
        <f aca="true" t="shared" si="14" ref="E43:K43">E44</f>
        <v>0</v>
      </c>
      <c r="F43" s="129">
        <f t="shared" si="14"/>
        <v>0</v>
      </c>
      <c r="G43" s="129">
        <f>G44</f>
        <v>25080</v>
      </c>
      <c r="H43" s="129">
        <f t="shared" si="14"/>
        <v>0</v>
      </c>
      <c r="I43" s="129">
        <f t="shared" si="14"/>
        <v>0</v>
      </c>
      <c r="J43" s="129">
        <f t="shared" si="14"/>
        <v>0</v>
      </c>
      <c r="K43" s="129">
        <f t="shared" si="14"/>
        <v>0</v>
      </c>
    </row>
    <row r="44" spans="1:11" ht="12.75">
      <c r="A44" s="117"/>
      <c r="B44" s="85">
        <v>343</v>
      </c>
      <c r="C44" s="86" t="s">
        <v>31</v>
      </c>
      <c r="D44" s="129">
        <f t="shared" si="1"/>
        <v>25080</v>
      </c>
      <c r="E44" s="128"/>
      <c r="F44" s="128"/>
      <c r="G44" s="128">
        <v>25080</v>
      </c>
      <c r="H44" s="128"/>
      <c r="I44" s="128"/>
      <c r="J44" s="128"/>
      <c r="K44" s="128"/>
    </row>
    <row r="45" spans="1:11" ht="12.75">
      <c r="A45" s="117"/>
      <c r="B45" s="89">
        <v>37</v>
      </c>
      <c r="C45" s="88" t="s">
        <v>75</v>
      </c>
      <c r="D45" s="129">
        <f>SUM(D48)</f>
        <v>30500</v>
      </c>
      <c r="E45" s="128"/>
      <c r="F45" s="128"/>
      <c r="G45" s="129">
        <v>12000</v>
      </c>
      <c r="H45" s="128"/>
      <c r="I45" s="128"/>
      <c r="J45" s="128"/>
      <c r="K45" s="128"/>
    </row>
    <row r="46" spans="1:11" ht="12.75">
      <c r="A46" s="117"/>
      <c r="B46" s="85">
        <v>372</v>
      </c>
      <c r="C46" s="86" t="s">
        <v>75</v>
      </c>
      <c r="D46" s="129">
        <v>12000</v>
      </c>
      <c r="E46" s="128"/>
      <c r="F46" s="128"/>
      <c r="G46" s="128">
        <v>12000</v>
      </c>
      <c r="H46" s="128"/>
      <c r="I46" s="128"/>
      <c r="J46" s="128"/>
      <c r="K46" s="128"/>
    </row>
    <row r="47" spans="1:11" ht="12.75">
      <c r="A47" s="117"/>
      <c r="B47" s="85">
        <v>42</v>
      </c>
      <c r="C47" s="86" t="s">
        <v>81</v>
      </c>
      <c r="D47" s="129">
        <v>30500</v>
      </c>
      <c r="E47" s="128"/>
      <c r="F47" s="128"/>
      <c r="G47" s="128"/>
      <c r="H47" s="128"/>
      <c r="I47" s="128"/>
      <c r="J47" s="128">
        <v>30500</v>
      </c>
      <c r="K47" s="128"/>
    </row>
    <row r="48" spans="1:11" ht="25.5">
      <c r="A48" s="117"/>
      <c r="B48" s="85">
        <v>423</v>
      </c>
      <c r="C48" s="86" t="s">
        <v>85</v>
      </c>
      <c r="D48" s="129">
        <v>30500</v>
      </c>
      <c r="E48" s="128"/>
      <c r="F48" s="128"/>
      <c r="G48" s="128"/>
      <c r="H48" s="128"/>
      <c r="I48" s="128"/>
      <c r="J48" s="128">
        <v>30500</v>
      </c>
      <c r="K48" s="128"/>
    </row>
    <row r="49" spans="1:11" ht="38.25">
      <c r="A49" s="117"/>
      <c r="B49" s="89" t="s">
        <v>78</v>
      </c>
      <c r="C49" s="88" t="s">
        <v>65</v>
      </c>
      <c r="D49" s="129">
        <f t="shared" si="1"/>
        <v>0</v>
      </c>
      <c r="E49" s="129">
        <f aca="true" t="shared" si="15" ref="E49:K49">E50+E66+E76</f>
        <v>0</v>
      </c>
      <c r="F49" s="129">
        <f t="shared" si="15"/>
        <v>0</v>
      </c>
      <c r="G49" s="129">
        <f t="shared" si="15"/>
        <v>0</v>
      </c>
      <c r="H49" s="129">
        <f t="shared" si="15"/>
        <v>0</v>
      </c>
      <c r="I49" s="129">
        <f t="shared" si="15"/>
        <v>0</v>
      </c>
      <c r="J49" s="129">
        <f t="shared" si="15"/>
        <v>0</v>
      </c>
      <c r="K49" s="129">
        <f t="shared" si="15"/>
        <v>0</v>
      </c>
    </row>
    <row r="50" spans="1:11" s="3" customFormat="1" ht="51">
      <c r="A50" s="118" t="s">
        <v>60</v>
      </c>
      <c r="B50" s="87" t="s">
        <v>66</v>
      </c>
      <c r="C50" s="88" t="s">
        <v>67</v>
      </c>
      <c r="D50" s="129">
        <f t="shared" si="1"/>
        <v>0</v>
      </c>
      <c r="E50" s="129">
        <f aca="true" t="shared" si="16" ref="E50:K50">E51+E63</f>
        <v>0</v>
      </c>
      <c r="F50" s="129">
        <f t="shared" si="16"/>
        <v>0</v>
      </c>
      <c r="G50" s="129">
        <f t="shared" si="16"/>
        <v>0</v>
      </c>
      <c r="H50" s="129">
        <f t="shared" si="16"/>
        <v>0</v>
      </c>
      <c r="I50" s="129">
        <f t="shared" si="16"/>
        <v>0</v>
      </c>
      <c r="J50" s="129">
        <f t="shared" si="16"/>
        <v>0</v>
      </c>
      <c r="K50" s="129">
        <f t="shared" si="16"/>
        <v>0</v>
      </c>
    </row>
    <row r="51" spans="1:11" ht="12.75">
      <c r="A51" s="117"/>
      <c r="B51" s="89">
        <v>3</v>
      </c>
      <c r="C51" s="88" t="s">
        <v>54</v>
      </c>
      <c r="D51" s="129">
        <f t="shared" si="1"/>
        <v>0</v>
      </c>
      <c r="E51" s="129">
        <f aca="true" t="shared" si="17" ref="E51:K51">E52+E56+E61</f>
        <v>0</v>
      </c>
      <c r="F51" s="129">
        <f t="shared" si="17"/>
        <v>0</v>
      </c>
      <c r="G51" s="129">
        <f t="shared" si="17"/>
        <v>0</v>
      </c>
      <c r="H51" s="129">
        <f t="shared" si="17"/>
        <v>0</v>
      </c>
      <c r="I51" s="129">
        <f t="shared" si="17"/>
        <v>0</v>
      </c>
      <c r="J51" s="129">
        <f t="shared" si="17"/>
        <v>0</v>
      </c>
      <c r="K51" s="129">
        <f t="shared" si="17"/>
        <v>0</v>
      </c>
    </row>
    <row r="52" spans="1:11" ht="12.75">
      <c r="A52" s="117"/>
      <c r="B52" s="89">
        <v>31</v>
      </c>
      <c r="C52" s="88" t="s">
        <v>22</v>
      </c>
      <c r="D52" s="129">
        <f t="shared" si="1"/>
        <v>0</v>
      </c>
      <c r="E52" s="129">
        <f aca="true" t="shared" si="18" ref="E52:K52">SUM(E53:E55)</f>
        <v>0</v>
      </c>
      <c r="F52" s="129">
        <f t="shared" si="18"/>
        <v>0</v>
      </c>
      <c r="G52" s="129">
        <f t="shared" si="18"/>
        <v>0</v>
      </c>
      <c r="H52" s="129">
        <f t="shared" si="18"/>
        <v>0</v>
      </c>
      <c r="I52" s="129">
        <f t="shared" si="18"/>
        <v>0</v>
      </c>
      <c r="J52" s="129">
        <f t="shared" si="18"/>
        <v>0</v>
      </c>
      <c r="K52" s="129">
        <f t="shared" si="18"/>
        <v>0</v>
      </c>
    </row>
    <row r="53" spans="1:11" ht="12.75">
      <c r="A53" s="117"/>
      <c r="B53" s="85">
        <v>311</v>
      </c>
      <c r="C53" s="86" t="s">
        <v>23</v>
      </c>
      <c r="D53" s="129">
        <f t="shared" si="1"/>
        <v>0</v>
      </c>
      <c r="E53" s="128"/>
      <c r="F53" s="128"/>
      <c r="G53" s="128"/>
      <c r="H53" s="128"/>
      <c r="I53" s="128"/>
      <c r="J53" s="128"/>
      <c r="K53" s="128"/>
    </row>
    <row r="54" spans="1:11" ht="12.75">
      <c r="A54" s="117"/>
      <c r="B54" s="85">
        <v>312</v>
      </c>
      <c r="C54" s="86" t="s">
        <v>24</v>
      </c>
      <c r="D54" s="129">
        <f t="shared" si="1"/>
        <v>0</v>
      </c>
      <c r="E54" s="128"/>
      <c r="F54" s="128"/>
      <c r="G54" s="128"/>
      <c r="H54" s="128"/>
      <c r="I54" s="128"/>
      <c r="J54" s="128"/>
      <c r="K54" s="128"/>
    </row>
    <row r="55" spans="1:11" ht="12.75">
      <c r="A55" s="117"/>
      <c r="B55" s="85">
        <v>313</v>
      </c>
      <c r="C55" s="86" t="s">
        <v>25</v>
      </c>
      <c r="D55" s="129">
        <f t="shared" si="1"/>
        <v>0</v>
      </c>
      <c r="E55" s="128"/>
      <c r="F55" s="128"/>
      <c r="G55" s="128"/>
      <c r="H55" s="128"/>
      <c r="I55" s="128"/>
      <c r="J55" s="128"/>
      <c r="K55" s="128"/>
    </row>
    <row r="56" spans="1:11" ht="12.75">
      <c r="A56" s="117"/>
      <c r="B56" s="89">
        <v>32</v>
      </c>
      <c r="C56" s="88" t="s">
        <v>26</v>
      </c>
      <c r="D56" s="129">
        <f t="shared" si="1"/>
        <v>0</v>
      </c>
      <c r="E56" s="129">
        <f aca="true" t="shared" si="19" ref="E56:K56">SUM(E57:E60)</f>
        <v>0</v>
      </c>
      <c r="F56" s="129">
        <f t="shared" si="19"/>
        <v>0</v>
      </c>
      <c r="G56" s="129">
        <f t="shared" si="19"/>
        <v>0</v>
      </c>
      <c r="H56" s="129">
        <f t="shared" si="19"/>
        <v>0</v>
      </c>
      <c r="I56" s="129">
        <f t="shared" si="19"/>
        <v>0</v>
      </c>
      <c r="J56" s="129">
        <f t="shared" si="19"/>
        <v>0</v>
      </c>
      <c r="K56" s="129">
        <f t="shared" si="19"/>
        <v>0</v>
      </c>
    </row>
    <row r="57" spans="1:11" ht="12.75">
      <c r="A57" s="117"/>
      <c r="B57" s="85">
        <v>321</v>
      </c>
      <c r="C57" s="86" t="s">
        <v>27</v>
      </c>
      <c r="D57" s="129">
        <f t="shared" si="1"/>
        <v>0</v>
      </c>
      <c r="E57" s="128"/>
      <c r="F57" s="128"/>
      <c r="G57" s="128"/>
      <c r="H57" s="128"/>
      <c r="I57" s="128"/>
      <c r="J57" s="128"/>
      <c r="K57" s="128"/>
    </row>
    <row r="58" spans="1:11" ht="12.75">
      <c r="A58" s="117"/>
      <c r="B58" s="85">
        <v>322</v>
      </c>
      <c r="C58" s="86" t="s">
        <v>28</v>
      </c>
      <c r="D58" s="129">
        <f t="shared" si="1"/>
        <v>0</v>
      </c>
      <c r="E58" s="128"/>
      <c r="F58" s="128"/>
      <c r="G58" s="128"/>
      <c r="H58" s="128"/>
      <c r="I58" s="128"/>
      <c r="J58" s="128"/>
      <c r="K58" s="128"/>
    </row>
    <row r="59" spans="1:11" ht="12.75">
      <c r="A59" s="117"/>
      <c r="B59" s="85">
        <v>323</v>
      </c>
      <c r="C59" s="86" t="s">
        <v>29</v>
      </c>
      <c r="D59" s="129">
        <f t="shared" si="1"/>
        <v>0</v>
      </c>
      <c r="E59" s="128"/>
      <c r="F59" s="128"/>
      <c r="G59" s="128"/>
      <c r="H59" s="128"/>
      <c r="I59" s="128"/>
      <c r="J59" s="128"/>
      <c r="K59" s="128"/>
    </row>
    <row r="60" spans="1:11" ht="12.75">
      <c r="A60" s="117"/>
      <c r="B60" s="85">
        <v>329</v>
      </c>
      <c r="C60" s="86" t="s">
        <v>74</v>
      </c>
      <c r="D60" s="129">
        <f t="shared" si="1"/>
        <v>0</v>
      </c>
      <c r="E60" s="128"/>
      <c r="F60" s="128"/>
      <c r="G60" s="128"/>
      <c r="H60" s="128"/>
      <c r="I60" s="128"/>
      <c r="J60" s="128"/>
      <c r="K60" s="128"/>
    </row>
    <row r="61" spans="1:11" ht="12.75">
      <c r="A61" s="117"/>
      <c r="B61" s="89">
        <v>34</v>
      </c>
      <c r="C61" s="88" t="s">
        <v>76</v>
      </c>
      <c r="D61" s="129">
        <f t="shared" si="1"/>
        <v>0</v>
      </c>
      <c r="E61" s="129">
        <f aca="true" t="shared" si="20" ref="E61:K61">E62</f>
        <v>0</v>
      </c>
      <c r="F61" s="129">
        <f t="shared" si="20"/>
        <v>0</v>
      </c>
      <c r="G61" s="129">
        <f t="shared" si="20"/>
        <v>0</v>
      </c>
      <c r="H61" s="129">
        <f t="shared" si="20"/>
        <v>0</v>
      </c>
      <c r="I61" s="129">
        <f t="shared" si="20"/>
        <v>0</v>
      </c>
      <c r="J61" s="129">
        <f t="shared" si="20"/>
        <v>0</v>
      </c>
      <c r="K61" s="129">
        <f t="shared" si="20"/>
        <v>0</v>
      </c>
    </row>
    <row r="62" spans="1:11" ht="12.75">
      <c r="A62" s="117"/>
      <c r="B62" s="85">
        <v>343</v>
      </c>
      <c r="C62" s="86" t="s">
        <v>31</v>
      </c>
      <c r="D62" s="129">
        <f t="shared" si="1"/>
        <v>0</v>
      </c>
      <c r="E62" s="128"/>
      <c r="F62" s="128"/>
      <c r="G62" s="128"/>
      <c r="H62" s="128"/>
      <c r="I62" s="128"/>
      <c r="J62" s="128"/>
      <c r="K62" s="128"/>
    </row>
    <row r="63" spans="1:11" ht="25.5">
      <c r="A63" s="117"/>
      <c r="B63" s="89">
        <v>4</v>
      </c>
      <c r="C63" s="88" t="s">
        <v>32</v>
      </c>
      <c r="D63" s="129">
        <f t="shared" si="1"/>
        <v>0</v>
      </c>
      <c r="E63" s="129">
        <f aca="true" t="shared" si="21" ref="E63:K63">E64</f>
        <v>0</v>
      </c>
      <c r="F63" s="129">
        <f t="shared" si="21"/>
        <v>0</v>
      </c>
      <c r="G63" s="129">
        <f t="shared" si="21"/>
        <v>0</v>
      </c>
      <c r="H63" s="129">
        <f t="shared" si="21"/>
        <v>0</v>
      </c>
      <c r="I63" s="129">
        <f t="shared" si="21"/>
        <v>0</v>
      </c>
      <c r="J63" s="129">
        <f t="shared" si="21"/>
        <v>0</v>
      </c>
      <c r="K63" s="129">
        <f t="shared" si="21"/>
        <v>0</v>
      </c>
    </row>
    <row r="64" spans="1:11" ht="25.5">
      <c r="A64" s="117"/>
      <c r="B64" s="89">
        <v>42</v>
      </c>
      <c r="C64" s="88" t="s">
        <v>33</v>
      </c>
      <c r="D64" s="129">
        <f t="shared" si="1"/>
        <v>0</v>
      </c>
      <c r="E64" s="128">
        <v>0</v>
      </c>
      <c r="F64" s="128">
        <v>0</v>
      </c>
      <c r="G64" s="128">
        <v>0</v>
      </c>
      <c r="H64" s="128">
        <v>0</v>
      </c>
      <c r="I64" s="128">
        <v>0</v>
      </c>
      <c r="J64" s="128">
        <v>0</v>
      </c>
      <c r="K64" s="128">
        <v>0</v>
      </c>
    </row>
    <row r="65" spans="1:11" ht="12.75">
      <c r="A65" s="117"/>
      <c r="B65" s="89"/>
      <c r="C65" s="88"/>
      <c r="D65" s="129"/>
      <c r="E65" s="128"/>
      <c r="F65" s="128"/>
      <c r="G65" s="128"/>
      <c r="H65" s="128"/>
      <c r="I65" s="128"/>
      <c r="J65" s="128"/>
      <c r="K65" s="128"/>
    </row>
    <row r="66" spans="1:11" ht="25.5">
      <c r="A66" s="117" t="s">
        <v>68</v>
      </c>
      <c r="B66" s="87" t="s">
        <v>69</v>
      </c>
      <c r="C66" s="88" t="s">
        <v>70</v>
      </c>
      <c r="D66" s="129">
        <f t="shared" si="1"/>
        <v>0</v>
      </c>
      <c r="E66" s="129">
        <f aca="true" t="shared" si="22" ref="E66:K66">E67</f>
        <v>0</v>
      </c>
      <c r="F66" s="129">
        <f t="shared" si="22"/>
        <v>0</v>
      </c>
      <c r="G66" s="129">
        <f t="shared" si="22"/>
        <v>0</v>
      </c>
      <c r="H66" s="129">
        <f t="shared" si="22"/>
        <v>0</v>
      </c>
      <c r="I66" s="129">
        <f t="shared" si="22"/>
        <v>0</v>
      </c>
      <c r="J66" s="129">
        <f t="shared" si="22"/>
        <v>0</v>
      </c>
      <c r="K66" s="129">
        <f t="shared" si="22"/>
        <v>0</v>
      </c>
    </row>
    <row r="67" spans="1:11" ht="12.75">
      <c r="A67" s="117"/>
      <c r="B67" s="89">
        <v>3</v>
      </c>
      <c r="C67" s="88" t="s">
        <v>54</v>
      </c>
      <c r="D67" s="129">
        <f t="shared" si="1"/>
        <v>0</v>
      </c>
      <c r="E67" s="129">
        <f aca="true" t="shared" si="23" ref="E67:K67">E68+E72+E74</f>
        <v>0</v>
      </c>
      <c r="F67" s="129">
        <f t="shared" si="23"/>
        <v>0</v>
      </c>
      <c r="G67" s="129">
        <f t="shared" si="23"/>
        <v>0</v>
      </c>
      <c r="H67" s="129">
        <f t="shared" si="23"/>
        <v>0</v>
      </c>
      <c r="I67" s="129">
        <f t="shared" si="23"/>
        <v>0</v>
      </c>
      <c r="J67" s="129">
        <f t="shared" si="23"/>
        <v>0</v>
      </c>
      <c r="K67" s="129">
        <f t="shared" si="23"/>
        <v>0</v>
      </c>
    </row>
    <row r="68" spans="1:11" ht="12.75">
      <c r="A68" s="117"/>
      <c r="B68" s="89">
        <v>31</v>
      </c>
      <c r="C68" s="88" t="s">
        <v>22</v>
      </c>
      <c r="D68" s="129">
        <f t="shared" si="1"/>
        <v>0</v>
      </c>
      <c r="E68" s="129">
        <f aca="true" t="shared" si="24" ref="E68:K68">SUM(E69:E71)</f>
        <v>0</v>
      </c>
      <c r="F68" s="129">
        <f t="shared" si="24"/>
        <v>0</v>
      </c>
      <c r="G68" s="129">
        <f t="shared" si="24"/>
        <v>0</v>
      </c>
      <c r="H68" s="129">
        <f t="shared" si="24"/>
        <v>0</v>
      </c>
      <c r="I68" s="129">
        <f t="shared" si="24"/>
        <v>0</v>
      </c>
      <c r="J68" s="129">
        <f t="shared" si="24"/>
        <v>0</v>
      </c>
      <c r="K68" s="129">
        <f t="shared" si="24"/>
        <v>0</v>
      </c>
    </row>
    <row r="69" spans="1:11" ht="12.75">
      <c r="A69" s="117"/>
      <c r="B69" s="85">
        <v>311</v>
      </c>
      <c r="C69" s="86" t="s">
        <v>23</v>
      </c>
      <c r="D69" s="129">
        <f t="shared" si="1"/>
        <v>0</v>
      </c>
      <c r="E69" s="129"/>
      <c r="F69" s="129"/>
      <c r="G69" s="129"/>
      <c r="H69" s="129"/>
      <c r="I69" s="129"/>
      <c r="J69" s="129"/>
      <c r="K69" s="129"/>
    </row>
    <row r="70" spans="1:11" ht="12.75">
      <c r="A70" s="117"/>
      <c r="B70" s="85">
        <v>312</v>
      </c>
      <c r="C70" s="86" t="s">
        <v>24</v>
      </c>
      <c r="D70" s="129">
        <f t="shared" si="1"/>
        <v>0</v>
      </c>
      <c r="E70" s="129"/>
      <c r="F70" s="129"/>
      <c r="G70" s="129"/>
      <c r="H70" s="129"/>
      <c r="I70" s="129"/>
      <c r="J70" s="129"/>
      <c r="K70" s="129"/>
    </row>
    <row r="71" spans="1:11" ht="12.75">
      <c r="A71" s="117"/>
      <c r="B71" s="85">
        <v>313</v>
      </c>
      <c r="C71" s="86" t="s">
        <v>25</v>
      </c>
      <c r="D71" s="129">
        <f t="shared" si="1"/>
        <v>0</v>
      </c>
      <c r="E71" s="129"/>
      <c r="F71" s="129"/>
      <c r="G71" s="129"/>
      <c r="H71" s="129"/>
      <c r="I71" s="129"/>
      <c r="J71" s="129"/>
      <c r="K71" s="129"/>
    </row>
    <row r="72" spans="1:11" ht="12.75">
      <c r="A72" s="117"/>
      <c r="B72" s="89">
        <v>32</v>
      </c>
      <c r="C72" s="88" t="s">
        <v>26</v>
      </c>
      <c r="D72" s="129">
        <f t="shared" si="1"/>
        <v>0</v>
      </c>
      <c r="E72" s="129">
        <f aca="true" t="shared" si="25" ref="E72:K72">E73</f>
        <v>0</v>
      </c>
      <c r="F72" s="129">
        <f t="shared" si="25"/>
        <v>0</v>
      </c>
      <c r="G72" s="129">
        <f t="shared" si="25"/>
        <v>0</v>
      </c>
      <c r="H72" s="129">
        <f t="shared" si="25"/>
        <v>0</v>
      </c>
      <c r="I72" s="129">
        <f t="shared" si="25"/>
        <v>0</v>
      </c>
      <c r="J72" s="129">
        <f t="shared" si="25"/>
        <v>0</v>
      </c>
      <c r="K72" s="129">
        <f t="shared" si="25"/>
        <v>0</v>
      </c>
    </row>
    <row r="73" spans="1:11" ht="12.75">
      <c r="A73" s="117"/>
      <c r="B73" s="85">
        <v>321</v>
      </c>
      <c r="C73" s="86" t="s">
        <v>27</v>
      </c>
      <c r="D73" s="129">
        <f t="shared" si="1"/>
        <v>0</v>
      </c>
      <c r="E73" s="128"/>
      <c r="F73" s="128"/>
      <c r="G73" s="128"/>
      <c r="H73" s="128"/>
      <c r="I73" s="128"/>
      <c r="J73" s="128"/>
      <c r="K73" s="128"/>
    </row>
    <row r="74" spans="1:11" ht="12.75">
      <c r="A74" s="117"/>
      <c r="B74" s="89">
        <v>34</v>
      </c>
      <c r="C74" s="88" t="s">
        <v>30</v>
      </c>
      <c r="D74" s="129">
        <f t="shared" si="1"/>
        <v>0</v>
      </c>
      <c r="E74" s="128">
        <v>0</v>
      </c>
      <c r="F74" s="128">
        <v>0</v>
      </c>
      <c r="G74" s="128">
        <v>0</v>
      </c>
      <c r="H74" s="128">
        <v>0</v>
      </c>
      <c r="I74" s="128">
        <v>0</v>
      </c>
      <c r="J74" s="128">
        <v>0</v>
      </c>
      <c r="K74" s="128">
        <v>0</v>
      </c>
    </row>
    <row r="75" spans="1:11" ht="12.75">
      <c r="A75" s="117"/>
      <c r="B75" s="85"/>
      <c r="C75" s="86"/>
      <c r="D75" s="129"/>
      <c r="E75" s="128"/>
      <c r="F75" s="128"/>
      <c r="G75" s="128"/>
      <c r="H75" s="128"/>
      <c r="I75" s="128"/>
      <c r="J75" s="128"/>
      <c r="K75" s="128"/>
    </row>
    <row r="76" spans="1:11" ht="38.25">
      <c r="A76" s="117" t="s">
        <v>60</v>
      </c>
      <c r="B76" s="87" t="s">
        <v>71</v>
      </c>
      <c r="C76" s="88" t="s">
        <v>72</v>
      </c>
      <c r="D76" s="129">
        <f>E76+F76+G76+H76+I76+J76+K76</f>
        <v>0</v>
      </c>
      <c r="E76" s="129">
        <f aca="true" t="shared" si="26" ref="E76:K76">E77+E79</f>
        <v>0</v>
      </c>
      <c r="F76" s="129">
        <f t="shared" si="26"/>
        <v>0</v>
      </c>
      <c r="G76" s="129">
        <f t="shared" si="26"/>
        <v>0</v>
      </c>
      <c r="H76" s="129">
        <f t="shared" si="26"/>
        <v>0</v>
      </c>
      <c r="I76" s="129">
        <f t="shared" si="26"/>
        <v>0</v>
      </c>
      <c r="J76" s="129">
        <f t="shared" si="26"/>
        <v>0</v>
      </c>
      <c r="K76" s="129">
        <f t="shared" si="26"/>
        <v>0</v>
      </c>
    </row>
    <row r="77" spans="1:11" ht="12.75">
      <c r="A77" s="117"/>
      <c r="B77" s="89">
        <v>3</v>
      </c>
      <c r="C77" s="88" t="s">
        <v>54</v>
      </c>
      <c r="D77" s="129">
        <f>E77+F77+G77+H77+I77+J77+K77</f>
        <v>0</v>
      </c>
      <c r="E77" s="129">
        <f aca="true" t="shared" si="27" ref="E77:K77">E78</f>
        <v>0</v>
      </c>
      <c r="F77" s="129">
        <f t="shared" si="27"/>
        <v>0</v>
      </c>
      <c r="G77" s="129">
        <f t="shared" si="27"/>
        <v>0</v>
      </c>
      <c r="H77" s="129">
        <f t="shared" si="27"/>
        <v>0</v>
      </c>
      <c r="I77" s="129">
        <f t="shared" si="27"/>
        <v>0</v>
      </c>
      <c r="J77" s="129">
        <f t="shared" si="27"/>
        <v>0</v>
      </c>
      <c r="K77" s="129">
        <f t="shared" si="27"/>
        <v>0</v>
      </c>
    </row>
    <row r="78" spans="1:11" ht="12.75">
      <c r="A78" s="117"/>
      <c r="B78" s="89">
        <v>32</v>
      </c>
      <c r="C78" s="88" t="s">
        <v>26</v>
      </c>
      <c r="D78" s="129">
        <f>E78+F78+G78+H78+I78+J78+K78</f>
        <v>0</v>
      </c>
      <c r="E78" s="128">
        <v>0</v>
      </c>
      <c r="F78" s="128">
        <v>0</v>
      </c>
      <c r="G78" s="128">
        <v>0</v>
      </c>
      <c r="H78" s="128">
        <v>0</v>
      </c>
      <c r="I78" s="128">
        <v>0</v>
      </c>
      <c r="J78" s="128">
        <v>0</v>
      </c>
      <c r="K78" s="128">
        <v>0</v>
      </c>
    </row>
    <row r="79" spans="1:11" ht="25.5">
      <c r="A79" s="117"/>
      <c r="B79" s="89">
        <v>4</v>
      </c>
      <c r="C79" s="88" t="s">
        <v>32</v>
      </c>
      <c r="D79" s="129">
        <f>E79+F79+G79+H79+I79+J79+K79</f>
        <v>0</v>
      </c>
      <c r="E79" s="129">
        <f aca="true" t="shared" si="28" ref="E79:K79">E80</f>
        <v>0</v>
      </c>
      <c r="F79" s="129">
        <f t="shared" si="28"/>
        <v>0</v>
      </c>
      <c r="G79" s="129">
        <f t="shared" si="28"/>
        <v>0</v>
      </c>
      <c r="H79" s="129">
        <f t="shared" si="28"/>
        <v>0</v>
      </c>
      <c r="I79" s="129">
        <f t="shared" si="28"/>
        <v>0</v>
      </c>
      <c r="J79" s="129">
        <f t="shared" si="28"/>
        <v>0</v>
      </c>
      <c r="K79" s="129">
        <f t="shared" si="28"/>
        <v>0</v>
      </c>
    </row>
    <row r="80" spans="1:11" ht="25.5">
      <c r="A80" s="117"/>
      <c r="B80" s="89">
        <v>42</v>
      </c>
      <c r="C80" s="88" t="s">
        <v>33</v>
      </c>
      <c r="D80" s="129">
        <f>E80+F80+G80+H80+I80+J80+K80</f>
        <v>0</v>
      </c>
      <c r="E80" s="128">
        <v>0</v>
      </c>
      <c r="F80" s="128">
        <v>0</v>
      </c>
      <c r="G80" s="128">
        <v>0</v>
      </c>
      <c r="H80" s="128">
        <v>0</v>
      </c>
      <c r="I80" s="128">
        <v>0</v>
      </c>
      <c r="J80" s="128">
        <v>0</v>
      </c>
      <c r="K80" s="128">
        <v>0</v>
      </c>
    </row>
    <row r="81" spans="1:11" ht="12.75">
      <c r="A81" s="117"/>
      <c r="B81" s="89"/>
      <c r="C81" s="86"/>
      <c r="D81" s="129"/>
      <c r="E81" s="128"/>
      <c r="F81" s="128"/>
      <c r="G81" s="128"/>
      <c r="H81" s="128"/>
      <c r="I81" s="128"/>
      <c r="J81" s="128"/>
      <c r="K81" s="128"/>
    </row>
    <row r="82" spans="1:11" ht="12.75">
      <c r="A82" s="117"/>
      <c r="B82" s="60"/>
      <c r="C82" s="6"/>
      <c r="D82" s="36"/>
      <c r="E82" s="36"/>
      <c r="F82" s="36"/>
      <c r="G82" s="36"/>
      <c r="H82" s="36"/>
      <c r="I82" s="36"/>
      <c r="J82" s="36"/>
      <c r="K82" s="36"/>
    </row>
    <row r="83" spans="1:11" ht="12.75">
      <c r="A83" s="117"/>
      <c r="B83" s="60"/>
      <c r="C83" s="6"/>
      <c r="D83" s="36"/>
      <c r="E83" s="36"/>
      <c r="F83" s="36"/>
      <c r="G83" s="36"/>
      <c r="H83" s="36"/>
      <c r="I83" s="36"/>
      <c r="J83" s="36"/>
      <c r="K83" s="36"/>
    </row>
    <row r="84" spans="1:11" ht="12.75">
      <c r="A84" s="117"/>
      <c r="B84" s="60"/>
      <c r="C84" s="6"/>
      <c r="D84" s="36"/>
      <c r="E84" s="36"/>
      <c r="F84" s="36"/>
      <c r="G84" s="36"/>
      <c r="H84" s="36"/>
      <c r="I84" s="36"/>
      <c r="J84" s="36"/>
      <c r="K84" s="36"/>
    </row>
    <row r="85" spans="1:11" ht="12.75">
      <c r="A85" s="117"/>
      <c r="B85" s="60"/>
      <c r="C85" s="6"/>
      <c r="D85" s="36"/>
      <c r="E85" s="36"/>
      <c r="F85" s="36"/>
      <c r="G85" s="36"/>
      <c r="H85" s="36"/>
      <c r="I85" s="36"/>
      <c r="J85" s="36"/>
      <c r="K85" s="36"/>
    </row>
    <row r="86" spans="1:11" ht="12.75">
      <c r="A86" s="117"/>
      <c r="B86" s="60"/>
      <c r="C86" s="6"/>
      <c r="D86" s="36"/>
      <c r="E86" s="36"/>
      <c r="F86" s="36"/>
      <c r="G86" s="36"/>
      <c r="H86" s="36"/>
      <c r="I86" s="36"/>
      <c r="J86" s="36"/>
      <c r="K86" s="36"/>
    </row>
    <row r="87" spans="1:11" ht="12.75">
      <c r="A87" s="117"/>
      <c r="B87" s="60"/>
      <c r="C87" s="6"/>
      <c r="D87" s="36"/>
      <c r="E87" s="36"/>
      <c r="F87" s="36"/>
      <c r="G87" s="36"/>
      <c r="H87" s="36"/>
      <c r="I87" s="36"/>
      <c r="J87" s="36"/>
      <c r="K87" s="36"/>
    </row>
    <row r="88" spans="1:11" ht="12.75">
      <c r="A88" s="117"/>
      <c r="B88" s="60"/>
      <c r="C88" s="6"/>
      <c r="D88" s="36"/>
      <c r="E88" s="36"/>
      <c r="F88" s="36"/>
      <c r="G88" s="36"/>
      <c r="H88" s="36"/>
      <c r="I88" s="36"/>
      <c r="J88" s="36"/>
      <c r="K88" s="36"/>
    </row>
    <row r="89" spans="1:11" ht="12.75">
      <c r="A89" s="117"/>
      <c r="B89" s="60"/>
      <c r="C89" s="6"/>
      <c r="D89" s="36"/>
      <c r="E89" s="36"/>
      <c r="F89" s="36"/>
      <c r="G89" s="36"/>
      <c r="H89" s="36"/>
      <c r="I89" s="36"/>
      <c r="J89" s="36"/>
      <c r="K89" s="36"/>
    </row>
    <row r="90" spans="1:11" ht="12.75">
      <c r="A90" s="117"/>
      <c r="B90" s="60"/>
      <c r="C90" s="6"/>
      <c r="D90" s="36"/>
      <c r="E90" s="36"/>
      <c r="F90" s="36"/>
      <c r="G90" s="36"/>
      <c r="H90" s="36"/>
      <c r="I90" s="36"/>
      <c r="J90" s="36"/>
      <c r="K90" s="36"/>
    </row>
    <row r="91" spans="1:11" ht="12.75">
      <c r="A91" s="117"/>
      <c r="B91" s="60"/>
      <c r="C91" s="6"/>
      <c r="D91" s="36"/>
      <c r="E91" s="36"/>
      <c r="F91" s="36"/>
      <c r="G91" s="36"/>
      <c r="H91" s="36"/>
      <c r="I91" s="36"/>
      <c r="J91" s="36"/>
      <c r="K91" s="36"/>
    </row>
    <row r="92" spans="1:11" ht="12.75">
      <c r="A92" s="117"/>
      <c r="B92" s="60"/>
      <c r="C92" s="6"/>
      <c r="D92" s="36"/>
      <c r="E92" s="36"/>
      <c r="F92" s="36"/>
      <c r="G92" s="36"/>
      <c r="H92" s="36"/>
      <c r="I92" s="36"/>
      <c r="J92" s="36"/>
      <c r="K92" s="36"/>
    </row>
    <row r="93" spans="1:11" ht="12.75">
      <c r="A93" s="117"/>
      <c r="B93" s="60"/>
      <c r="C93" s="6"/>
      <c r="D93" s="36"/>
      <c r="E93" s="36"/>
      <c r="F93" s="36"/>
      <c r="G93" s="36"/>
      <c r="H93" s="36"/>
      <c r="I93" s="36"/>
      <c r="J93" s="36"/>
      <c r="K93" s="36"/>
    </row>
    <row r="94" spans="1:11" ht="12.75">
      <c r="A94" s="117"/>
      <c r="B94" s="60"/>
      <c r="C94" s="6"/>
      <c r="D94" s="36"/>
      <c r="E94" s="36"/>
      <c r="F94" s="36"/>
      <c r="G94" s="36"/>
      <c r="H94" s="36"/>
      <c r="I94" s="36"/>
      <c r="J94" s="36"/>
      <c r="K94" s="36"/>
    </row>
    <row r="95" spans="1:11" ht="12.75">
      <c r="A95" s="117"/>
      <c r="B95" s="60"/>
      <c r="C95" s="6"/>
      <c r="D95" s="36"/>
      <c r="E95" s="36"/>
      <c r="F95" s="36"/>
      <c r="G95" s="36"/>
      <c r="H95" s="36"/>
      <c r="I95" s="36"/>
      <c r="J95" s="36"/>
      <c r="K95" s="36"/>
    </row>
    <row r="96" spans="1:11" ht="12.75">
      <c r="A96" s="117"/>
      <c r="B96" s="60"/>
      <c r="C96" s="6"/>
      <c r="D96" s="36"/>
      <c r="E96" s="36"/>
      <c r="F96" s="36"/>
      <c r="G96" s="36"/>
      <c r="H96" s="36"/>
      <c r="I96" s="36"/>
      <c r="J96" s="36"/>
      <c r="K96" s="36"/>
    </row>
    <row r="97" spans="2:11" ht="12.75">
      <c r="B97" s="60"/>
      <c r="C97" s="6"/>
      <c r="D97" s="36"/>
      <c r="E97" s="36"/>
      <c r="F97" s="36"/>
      <c r="G97" s="36"/>
      <c r="H97" s="36"/>
      <c r="I97" s="36"/>
      <c r="J97" s="36"/>
      <c r="K97" s="36"/>
    </row>
    <row r="98" spans="2:11" ht="12.75">
      <c r="B98" s="60"/>
      <c r="C98" s="6"/>
      <c r="D98" s="36"/>
      <c r="E98" s="36"/>
      <c r="F98" s="36"/>
      <c r="G98" s="36"/>
      <c r="H98" s="36"/>
      <c r="I98" s="36"/>
      <c r="J98" s="36"/>
      <c r="K98" s="36"/>
    </row>
    <row r="99" spans="2:11" ht="12.75">
      <c r="B99" s="60"/>
      <c r="C99" s="6"/>
      <c r="D99" s="36"/>
      <c r="E99" s="36"/>
      <c r="F99" s="36"/>
      <c r="G99" s="36"/>
      <c r="H99" s="36"/>
      <c r="I99" s="36"/>
      <c r="J99" s="36"/>
      <c r="K99" s="36"/>
    </row>
    <row r="100" spans="2:11" ht="12.75">
      <c r="B100" s="60"/>
      <c r="C100" s="6"/>
      <c r="D100" s="36"/>
      <c r="E100" s="36"/>
      <c r="F100" s="36"/>
      <c r="G100" s="36"/>
      <c r="H100" s="36"/>
      <c r="I100" s="36"/>
      <c r="J100" s="36"/>
      <c r="K100" s="36"/>
    </row>
    <row r="101" spans="2:11" ht="12.75">
      <c r="B101" s="60"/>
      <c r="C101" s="6"/>
      <c r="D101" s="36"/>
      <c r="E101" s="36"/>
      <c r="F101" s="36"/>
      <c r="G101" s="36"/>
      <c r="H101" s="36"/>
      <c r="I101" s="36"/>
      <c r="J101" s="36"/>
      <c r="K101" s="36"/>
    </row>
    <row r="102" spans="2:11" ht="12.75">
      <c r="B102" s="60"/>
      <c r="C102" s="6"/>
      <c r="D102" s="36"/>
      <c r="E102" s="36"/>
      <c r="F102" s="36"/>
      <c r="G102" s="36"/>
      <c r="H102" s="36"/>
      <c r="I102" s="36"/>
      <c r="J102" s="36"/>
      <c r="K102" s="36"/>
    </row>
    <row r="103" spans="2:11" ht="12.75">
      <c r="B103" s="60"/>
      <c r="C103" s="6"/>
      <c r="D103" s="36"/>
      <c r="E103" s="36"/>
      <c r="F103" s="36"/>
      <c r="G103" s="36"/>
      <c r="H103" s="36"/>
      <c r="I103" s="36"/>
      <c r="J103" s="36"/>
      <c r="K103" s="36"/>
    </row>
    <row r="104" spans="2:11" ht="12.75">
      <c r="B104" s="60"/>
      <c r="C104" s="6"/>
      <c r="D104" s="36"/>
      <c r="E104" s="36"/>
      <c r="F104" s="36"/>
      <c r="G104" s="36"/>
      <c r="H104" s="36"/>
      <c r="I104" s="36"/>
      <c r="J104" s="36"/>
      <c r="K104" s="36"/>
    </row>
    <row r="105" spans="2:11" ht="12.75">
      <c r="B105" s="60"/>
      <c r="C105" s="6"/>
      <c r="D105" s="36"/>
      <c r="E105" s="36"/>
      <c r="F105" s="36"/>
      <c r="G105" s="36"/>
      <c r="H105" s="36"/>
      <c r="I105" s="36"/>
      <c r="J105" s="36"/>
      <c r="K105" s="36"/>
    </row>
    <row r="106" spans="2:11" ht="12.75">
      <c r="B106" s="60"/>
      <c r="C106" s="6"/>
      <c r="D106" s="36"/>
      <c r="E106" s="36"/>
      <c r="F106" s="36"/>
      <c r="G106" s="36"/>
      <c r="H106" s="36"/>
      <c r="I106" s="36"/>
      <c r="J106" s="36"/>
      <c r="K106" s="36"/>
    </row>
    <row r="107" spans="2:11" ht="12.75">
      <c r="B107" s="60"/>
      <c r="C107" s="6"/>
      <c r="D107" s="36"/>
      <c r="E107" s="36"/>
      <c r="F107" s="36"/>
      <c r="G107" s="36"/>
      <c r="H107" s="36"/>
      <c r="I107" s="36"/>
      <c r="J107" s="36"/>
      <c r="K107" s="36"/>
    </row>
    <row r="108" spans="2:11" ht="12.75">
      <c r="B108" s="60"/>
      <c r="C108" s="6"/>
      <c r="D108" s="36"/>
      <c r="E108" s="36"/>
      <c r="F108" s="36"/>
      <c r="G108" s="36"/>
      <c r="H108" s="36"/>
      <c r="I108" s="36"/>
      <c r="J108" s="36"/>
      <c r="K108" s="36"/>
    </row>
    <row r="109" spans="2:11" ht="12.75">
      <c r="B109" s="60"/>
      <c r="C109" s="6"/>
      <c r="D109" s="36"/>
      <c r="E109" s="36"/>
      <c r="F109" s="36"/>
      <c r="G109" s="36"/>
      <c r="H109" s="36"/>
      <c r="I109" s="36"/>
      <c r="J109" s="36"/>
      <c r="K109" s="36"/>
    </row>
    <row r="110" spans="2:11" ht="12.75">
      <c r="B110" s="60"/>
      <c r="C110" s="6"/>
      <c r="D110" s="36"/>
      <c r="E110" s="36"/>
      <c r="F110" s="36"/>
      <c r="G110" s="36"/>
      <c r="H110" s="36"/>
      <c r="I110" s="36"/>
      <c r="J110" s="36"/>
      <c r="K110" s="36"/>
    </row>
    <row r="111" spans="2:11" ht="12.75">
      <c r="B111" s="60"/>
      <c r="C111" s="6"/>
      <c r="D111" s="36"/>
      <c r="E111" s="36"/>
      <c r="F111" s="36"/>
      <c r="G111" s="36"/>
      <c r="H111" s="36"/>
      <c r="I111" s="36"/>
      <c r="J111" s="36"/>
      <c r="K111" s="36"/>
    </row>
    <row r="112" spans="2:11" ht="12.75">
      <c r="B112" s="60"/>
      <c r="C112" s="6"/>
      <c r="D112" s="36"/>
      <c r="E112" s="36"/>
      <c r="F112" s="36"/>
      <c r="G112" s="36"/>
      <c r="H112" s="36"/>
      <c r="I112" s="36"/>
      <c r="J112" s="36"/>
      <c r="K112" s="36"/>
    </row>
    <row r="113" spans="2:11" ht="12.75">
      <c r="B113" s="60"/>
      <c r="C113" s="6"/>
      <c r="D113" s="36"/>
      <c r="E113" s="36"/>
      <c r="F113" s="36"/>
      <c r="G113" s="36"/>
      <c r="H113" s="36"/>
      <c r="I113" s="36"/>
      <c r="J113" s="36"/>
      <c r="K113" s="36"/>
    </row>
    <row r="114" spans="2:11" ht="12.75">
      <c r="B114" s="60"/>
      <c r="C114" s="6"/>
      <c r="D114" s="36"/>
      <c r="E114" s="36"/>
      <c r="F114" s="36"/>
      <c r="G114" s="36"/>
      <c r="H114" s="36"/>
      <c r="I114" s="36"/>
      <c r="J114" s="36"/>
      <c r="K114" s="36"/>
    </row>
    <row r="115" spans="2:11" ht="12.75">
      <c r="B115" s="60"/>
      <c r="C115" s="6"/>
      <c r="D115" s="36"/>
      <c r="E115" s="36"/>
      <c r="F115" s="36"/>
      <c r="G115" s="36"/>
      <c r="H115" s="36"/>
      <c r="I115" s="36"/>
      <c r="J115" s="36"/>
      <c r="K115" s="36"/>
    </row>
    <row r="116" spans="2:11" ht="12.75">
      <c r="B116" s="60"/>
      <c r="C116" s="6"/>
      <c r="D116" s="36"/>
      <c r="E116" s="36"/>
      <c r="F116" s="36"/>
      <c r="G116" s="36"/>
      <c r="H116" s="36"/>
      <c r="I116" s="36"/>
      <c r="J116" s="36"/>
      <c r="K116" s="36"/>
    </row>
    <row r="117" spans="2:11" ht="12.75">
      <c r="B117" s="60"/>
      <c r="C117" s="6"/>
      <c r="D117" s="36"/>
      <c r="E117" s="36"/>
      <c r="F117" s="36"/>
      <c r="G117" s="36"/>
      <c r="H117" s="36"/>
      <c r="I117" s="36"/>
      <c r="J117" s="36"/>
      <c r="K117" s="36"/>
    </row>
    <row r="118" spans="2:11" ht="12.75">
      <c r="B118" s="60"/>
      <c r="C118" s="6"/>
      <c r="D118" s="36"/>
      <c r="E118" s="36"/>
      <c r="F118" s="36"/>
      <c r="G118" s="36"/>
      <c r="H118" s="36"/>
      <c r="I118" s="36"/>
      <c r="J118" s="36"/>
      <c r="K118" s="36"/>
    </row>
    <row r="119" spans="2:11" ht="12.75">
      <c r="B119" s="60"/>
      <c r="C119" s="6"/>
      <c r="D119" s="36"/>
      <c r="E119" s="36"/>
      <c r="F119" s="36"/>
      <c r="G119" s="36"/>
      <c r="H119" s="36"/>
      <c r="I119" s="36"/>
      <c r="J119" s="36"/>
      <c r="K119" s="36"/>
    </row>
    <row r="120" spans="2:11" ht="12.75">
      <c r="B120" s="60"/>
      <c r="C120" s="6"/>
      <c r="D120" s="36"/>
      <c r="E120" s="36"/>
      <c r="F120" s="36"/>
      <c r="G120" s="36"/>
      <c r="H120" s="36"/>
      <c r="I120" s="36"/>
      <c r="J120" s="36"/>
      <c r="K120" s="36"/>
    </row>
    <row r="121" spans="2:11" ht="12.75">
      <c r="B121" s="60"/>
      <c r="C121" s="6"/>
      <c r="D121" s="36"/>
      <c r="E121" s="36"/>
      <c r="F121" s="36"/>
      <c r="G121" s="36"/>
      <c r="H121" s="36"/>
      <c r="I121" s="36"/>
      <c r="J121" s="36"/>
      <c r="K121" s="36"/>
    </row>
    <row r="122" spans="2:11" ht="12.75">
      <c r="B122" s="60"/>
      <c r="C122" s="6"/>
      <c r="D122" s="36"/>
      <c r="E122" s="36"/>
      <c r="F122" s="36"/>
      <c r="G122" s="36"/>
      <c r="H122" s="36"/>
      <c r="I122" s="36"/>
      <c r="J122" s="36"/>
      <c r="K122" s="36"/>
    </row>
    <row r="123" spans="2:11" ht="12.75">
      <c r="B123" s="60"/>
      <c r="C123" s="6"/>
      <c r="D123" s="36"/>
      <c r="E123" s="36"/>
      <c r="F123" s="36"/>
      <c r="G123" s="36"/>
      <c r="H123" s="36"/>
      <c r="I123" s="36"/>
      <c r="J123" s="36"/>
      <c r="K123" s="36"/>
    </row>
    <row r="124" spans="2:11" ht="12.75">
      <c r="B124" s="60"/>
      <c r="C124" s="6"/>
      <c r="D124" s="36"/>
      <c r="E124" s="36"/>
      <c r="F124" s="36"/>
      <c r="G124" s="36"/>
      <c r="H124" s="36"/>
      <c r="I124" s="36"/>
      <c r="J124" s="36"/>
      <c r="K124" s="36"/>
    </row>
    <row r="125" spans="2:11" ht="12.75">
      <c r="B125" s="60"/>
      <c r="C125" s="6"/>
      <c r="D125" s="36"/>
      <c r="E125" s="36"/>
      <c r="F125" s="36"/>
      <c r="G125" s="36"/>
      <c r="H125" s="36"/>
      <c r="I125" s="36"/>
      <c r="J125" s="36"/>
      <c r="K125" s="36"/>
    </row>
    <row r="126" spans="2:11" ht="12.75">
      <c r="B126" s="60"/>
      <c r="C126" s="6"/>
      <c r="D126" s="36"/>
      <c r="E126" s="36"/>
      <c r="F126" s="36"/>
      <c r="G126" s="36"/>
      <c r="H126" s="36"/>
      <c r="I126" s="36"/>
      <c r="J126" s="36"/>
      <c r="K126" s="36"/>
    </row>
    <row r="127" spans="2:11" ht="12.75">
      <c r="B127" s="60"/>
      <c r="C127" s="6"/>
      <c r="D127" s="36"/>
      <c r="E127" s="36"/>
      <c r="F127" s="36"/>
      <c r="G127" s="36"/>
      <c r="H127" s="36"/>
      <c r="I127" s="36"/>
      <c r="J127" s="36"/>
      <c r="K127" s="36"/>
    </row>
    <row r="128" spans="2:11" ht="12.75">
      <c r="B128" s="60"/>
      <c r="C128" s="6"/>
      <c r="D128" s="36"/>
      <c r="E128" s="36"/>
      <c r="F128" s="36"/>
      <c r="G128" s="36"/>
      <c r="H128" s="36"/>
      <c r="I128" s="36"/>
      <c r="J128" s="36"/>
      <c r="K128" s="36"/>
    </row>
    <row r="129" spans="2:11" ht="12.75">
      <c r="B129" s="60"/>
      <c r="C129" s="6"/>
      <c r="D129" s="36"/>
      <c r="E129" s="36"/>
      <c r="F129" s="36"/>
      <c r="G129" s="36"/>
      <c r="H129" s="36"/>
      <c r="I129" s="36"/>
      <c r="J129" s="36"/>
      <c r="K129" s="36"/>
    </row>
    <row r="130" spans="2:11" ht="12.75">
      <c r="B130" s="60"/>
      <c r="C130" s="6"/>
      <c r="D130" s="36"/>
      <c r="E130" s="36"/>
      <c r="F130" s="36"/>
      <c r="G130" s="36"/>
      <c r="H130" s="36"/>
      <c r="I130" s="36"/>
      <c r="J130" s="36"/>
      <c r="K130" s="36"/>
    </row>
    <row r="131" spans="2:11" ht="12.75">
      <c r="B131" s="60"/>
      <c r="C131" s="6"/>
      <c r="D131" s="36"/>
      <c r="E131" s="36"/>
      <c r="F131" s="36"/>
      <c r="G131" s="36"/>
      <c r="H131" s="36"/>
      <c r="I131" s="36"/>
      <c r="J131" s="36"/>
      <c r="K131" s="36"/>
    </row>
    <row r="132" spans="2:11" ht="12.75">
      <c r="B132" s="60"/>
      <c r="C132" s="6"/>
      <c r="D132" s="36"/>
      <c r="E132" s="36"/>
      <c r="F132" s="36"/>
      <c r="G132" s="36"/>
      <c r="H132" s="36"/>
      <c r="I132" s="36"/>
      <c r="J132" s="36"/>
      <c r="K132" s="36"/>
    </row>
    <row r="133" spans="2:11" ht="12.75">
      <c r="B133" s="60"/>
      <c r="C133" s="6"/>
      <c r="D133" s="36"/>
      <c r="E133" s="36"/>
      <c r="F133" s="36"/>
      <c r="G133" s="36"/>
      <c r="H133" s="36"/>
      <c r="I133" s="36"/>
      <c r="J133" s="36"/>
      <c r="K133" s="36"/>
    </row>
    <row r="134" spans="2:11" ht="12.75">
      <c r="B134" s="60"/>
      <c r="C134" s="6"/>
      <c r="D134" s="36"/>
      <c r="E134" s="36"/>
      <c r="F134" s="36"/>
      <c r="G134" s="36"/>
      <c r="H134" s="36"/>
      <c r="I134" s="36"/>
      <c r="J134" s="36"/>
      <c r="K134" s="36"/>
    </row>
    <row r="135" spans="2:11" ht="12.75">
      <c r="B135" s="60"/>
      <c r="C135" s="6"/>
      <c r="D135" s="36"/>
      <c r="E135" s="36"/>
      <c r="F135" s="36"/>
      <c r="G135" s="36"/>
      <c r="H135" s="36"/>
      <c r="I135" s="36"/>
      <c r="J135" s="36"/>
      <c r="K135" s="36"/>
    </row>
    <row r="136" spans="2:11" ht="12.75">
      <c r="B136" s="60"/>
      <c r="C136" s="6"/>
      <c r="D136" s="36"/>
      <c r="E136" s="36"/>
      <c r="F136" s="36"/>
      <c r="G136" s="36"/>
      <c r="H136" s="36"/>
      <c r="I136" s="36"/>
      <c r="J136" s="36"/>
      <c r="K136" s="36"/>
    </row>
    <row r="137" spans="2:11" ht="12.75">
      <c r="B137" s="60"/>
      <c r="C137" s="6"/>
      <c r="D137" s="36"/>
      <c r="E137" s="36"/>
      <c r="F137" s="36"/>
      <c r="G137" s="36"/>
      <c r="H137" s="36"/>
      <c r="I137" s="36"/>
      <c r="J137" s="36"/>
      <c r="K137" s="36"/>
    </row>
    <row r="138" spans="2:11" ht="12.75">
      <c r="B138" s="60"/>
      <c r="C138" s="6"/>
      <c r="D138" s="36"/>
      <c r="E138" s="36"/>
      <c r="F138" s="36"/>
      <c r="G138" s="36"/>
      <c r="H138" s="36"/>
      <c r="I138" s="36"/>
      <c r="J138" s="36"/>
      <c r="K138" s="36"/>
    </row>
    <row r="139" spans="2:11" ht="12.75">
      <c r="B139" s="60"/>
      <c r="C139" s="6"/>
      <c r="D139" s="36"/>
      <c r="E139" s="36"/>
      <c r="F139" s="36"/>
      <c r="G139" s="36"/>
      <c r="H139" s="36"/>
      <c r="I139" s="36"/>
      <c r="J139" s="36"/>
      <c r="K139" s="36"/>
    </row>
    <row r="140" spans="2:11" ht="12.75">
      <c r="B140" s="60"/>
      <c r="C140" s="6"/>
      <c r="D140" s="36"/>
      <c r="E140" s="36"/>
      <c r="F140" s="36"/>
      <c r="G140" s="36"/>
      <c r="H140" s="36"/>
      <c r="I140" s="36"/>
      <c r="J140" s="36"/>
      <c r="K140" s="36"/>
    </row>
    <row r="141" spans="2:11" ht="12.75">
      <c r="B141" s="60"/>
      <c r="C141" s="6"/>
      <c r="D141" s="36"/>
      <c r="E141" s="36"/>
      <c r="F141" s="36"/>
      <c r="G141" s="36"/>
      <c r="H141" s="36"/>
      <c r="I141" s="36"/>
      <c r="J141" s="36"/>
      <c r="K141" s="36"/>
    </row>
    <row r="142" spans="2:11" ht="12.75">
      <c r="B142" s="60"/>
      <c r="C142" s="6"/>
      <c r="D142" s="36"/>
      <c r="E142" s="36"/>
      <c r="F142" s="36"/>
      <c r="G142" s="36"/>
      <c r="H142" s="36"/>
      <c r="I142" s="36"/>
      <c r="J142" s="36"/>
      <c r="K142" s="36"/>
    </row>
    <row r="143" spans="2:11" ht="12.75">
      <c r="B143" s="60"/>
      <c r="C143" s="6"/>
      <c r="D143" s="36"/>
      <c r="E143" s="36"/>
      <c r="F143" s="36"/>
      <c r="G143" s="36"/>
      <c r="H143" s="36"/>
      <c r="I143" s="36"/>
      <c r="J143" s="36"/>
      <c r="K143" s="36"/>
    </row>
    <row r="144" spans="2:11" ht="12.75">
      <c r="B144" s="60"/>
      <c r="C144" s="6"/>
      <c r="D144" s="36"/>
      <c r="E144" s="36"/>
      <c r="F144" s="36"/>
      <c r="G144" s="36"/>
      <c r="H144" s="36"/>
      <c r="I144" s="36"/>
      <c r="J144" s="36"/>
      <c r="K144" s="36"/>
    </row>
    <row r="145" spans="2:11" ht="12.75">
      <c r="B145" s="60"/>
      <c r="C145" s="6"/>
      <c r="D145" s="36"/>
      <c r="E145" s="36"/>
      <c r="F145" s="36"/>
      <c r="G145" s="36"/>
      <c r="H145" s="36"/>
      <c r="I145" s="36"/>
      <c r="J145" s="36"/>
      <c r="K145" s="36"/>
    </row>
    <row r="146" spans="2:11" ht="12.75">
      <c r="B146" s="60"/>
      <c r="C146" s="6"/>
      <c r="D146" s="36"/>
      <c r="E146" s="36"/>
      <c r="F146" s="36"/>
      <c r="G146" s="36"/>
      <c r="H146" s="36"/>
      <c r="I146" s="36"/>
      <c r="J146" s="36"/>
      <c r="K146" s="36"/>
    </row>
    <row r="147" spans="2:11" ht="12.75">
      <c r="B147" s="60"/>
      <c r="C147" s="6"/>
      <c r="D147" s="36"/>
      <c r="E147" s="36"/>
      <c r="F147" s="36"/>
      <c r="G147" s="36"/>
      <c r="H147" s="36"/>
      <c r="I147" s="36"/>
      <c r="J147" s="36"/>
      <c r="K147" s="36"/>
    </row>
    <row r="148" spans="2:11" ht="12.75">
      <c r="B148" s="60"/>
      <c r="C148" s="6"/>
      <c r="D148" s="36"/>
      <c r="E148" s="36"/>
      <c r="F148" s="36"/>
      <c r="G148" s="36"/>
      <c r="H148" s="36"/>
      <c r="I148" s="36"/>
      <c r="J148" s="36"/>
      <c r="K148" s="36"/>
    </row>
    <row r="149" spans="2:11" ht="12.75">
      <c r="B149" s="60"/>
      <c r="C149" s="6"/>
      <c r="D149" s="36"/>
      <c r="E149" s="36"/>
      <c r="F149" s="36"/>
      <c r="G149" s="36"/>
      <c r="H149" s="36"/>
      <c r="I149" s="36"/>
      <c r="J149" s="36"/>
      <c r="K149" s="36"/>
    </row>
    <row r="150" spans="2:11" ht="12.75">
      <c r="B150" s="60"/>
      <c r="C150" s="6"/>
      <c r="D150" s="36"/>
      <c r="E150" s="36"/>
      <c r="F150" s="36"/>
      <c r="G150" s="36"/>
      <c r="H150" s="36"/>
      <c r="I150" s="36"/>
      <c r="J150" s="36"/>
      <c r="K150" s="36"/>
    </row>
    <row r="151" spans="2:11" ht="12.75">
      <c r="B151" s="60"/>
      <c r="C151" s="6"/>
      <c r="D151" s="36"/>
      <c r="E151" s="36"/>
      <c r="F151" s="36"/>
      <c r="G151" s="36"/>
      <c r="H151" s="36"/>
      <c r="I151" s="36"/>
      <c r="J151" s="36"/>
      <c r="K151" s="36"/>
    </row>
    <row r="152" spans="2:11" ht="12.75">
      <c r="B152" s="60"/>
      <c r="C152" s="6"/>
      <c r="D152" s="36"/>
      <c r="E152" s="36"/>
      <c r="F152" s="36"/>
      <c r="G152" s="36"/>
      <c r="H152" s="36"/>
      <c r="I152" s="36"/>
      <c r="J152" s="36"/>
      <c r="K152" s="36"/>
    </row>
    <row r="153" spans="2:11" ht="12.75">
      <c r="B153" s="60"/>
      <c r="C153" s="6"/>
      <c r="D153" s="36"/>
      <c r="E153" s="36"/>
      <c r="F153" s="36"/>
      <c r="G153" s="36"/>
      <c r="H153" s="36"/>
      <c r="I153" s="36"/>
      <c r="J153" s="36"/>
      <c r="K153" s="36"/>
    </row>
    <row r="154" spans="2:11" ht="12.75">
      <c r="B154" s="60"/>
      <c r="C154" s="6"/>
      <c r="D154" s="36"/>
      <c r="E154" s="36"/>
      <c r="F154" s="36"/>
      <c r="G154" s="36"/>
      <c r="H154" s="36"/>
      <c r="I154" s="36"/>
      <c r="J154" s="36"/>
      <c r="K154" s="36"/>
    </row>
    <row r="155" spans="2:11" ht="12.75">
      <c r="B155" s="60"/>
      <c r="C155" s="6"/>
      <c r="D155" s="36"/>
      <c r="E155" s="36"/>
      <c r="F155" s="36"/>
      <c r="G155" s="36"/>
      <c r="H155" s="36"/>
      <c r="I155" s="36"/>
      <c r="J155" s="36"/>
      <c r="K155" s="36"/>
    </row>
    <row r="156" spans="2:11" ht="12.75">
      <c r="B156" s="60"/>
      <c r="C156" s="6"/>
      <c r="D156" s="36"/>
      <c r="E156" s="36"/>
      <c r="F156" s="36"/>
      <c r="G156" s="36"/>
      <c r="H156" s="36"/>
      <c r="I156" s="36"/>
      <c r="J156" s="36"/>
      <c r="K156" s="36"/>
    </row>
    <row r="157" spans="2:11" ht="12.75">
      <c r="B157" s="60"/>
      <c r="C157" s="6"/>
      <c r="D157" s="36"/>
      <c r="E157" s="36"/>
      <c r="F157" s="36"/>
      <c r="G157" s="36"/>
      <c r="H157" s="36"/>
      <c r="I157" s="36"/>
      <c r="J157" s="36"/>
      <c r="K157" s="36"/>
    </row>
    <row r="158" spans="2:11" ht="12.75">
      <c r="B158" s="60"/>
      <c r="C158" s="6"/>
      <c r="D158" s="36"/>
      <c r="E158" s="36"/>
      <c r="F158" s="36"/>
      <c r="G158" s="36"/>
      <c r="H158" s="36"/>
      <c r="I158" s="36"/>
      <c r="J158" s="36"/>
      <c r="K158" s="36"/>
    </row>
    <row r="159" spans="2:11" ht="12.75">
      <c r="B159" s="60"/>
      <c r="C159" s="6"/>
      <c r="D159" s="36"/>
      <c r="E159" s="36"/>
      <c r="F159" s="36"/>
      <c r="G159" s="36"/>
      <c r="H159" s="36"/>
      <c r="I159" s="36"/>
      <c r="J159" s="36"/>
      <c r="K159" s="36"/>
    </row>
    <row r="160" spans="2:11" ht="12.75">
      <c r="B160" s="60"/>
      <c r="C160" s="6"/>
      <c r="D160" s="36"/>
      <c r="E160" s="36"/>
      <c r="F160" s="36"/>
      <c r="G160" s="36"/>
      <c r="H160" s="36"/>
      <c r="I160" s="36"/>
      <c r="J160" s="36"/>
      <c r="K160" s="36"/>
    </row>
    <row r="161" spans="2:11" ht="12.75">
      <c r="B161" s="60"/>
      <c r="C161" s="6"/>
      <c r="D161" s="36"/>
      <c r="E161" s="36"/>
      <c r="F161" s="36"/>
      <c r="G161" s="36"/>
      <c r="H161" s="36"/>
      <c r="I161" s="36"/>
      <c r="J161" s="36"/>
      <c r="K161" s="36"/>
    </row>
    <row r="162" spans="2:11" ht="12.75">
      <c r="B162" s="60"/>
      <c r="C162" s="6"/>
      <c r="D162" s="36"/>
      <c r="E162" s="36"/>
      <c r="F162" s="36"/>
      <c r="G162" s="36"/>
      <c r="H162" s="36"/>
      <c r="I162" s="36"/>
      <c r="J162" s="36"/>
      <c r="K162" s="36"/>
    </row>
    <row r="163" spans="2:11" ht="12.75">
      <c r="B163" s="60"/>
      <c r="C163" s="6"/>
      <c r="D163" s="36"/>
      <c r="E163" s="36"/>
      <c r="F163" s="36"/>
      <c r="G163" s="36"/>
      <c r="H163" s="36"/>
      <c r="I163" s="36"/>
      <c r="J163" s="36"/>
      <c r="K163" s="36"/>
    </row>
    <row r="164" spans="2:11" ht="12.75">
      <c r="B164" s="60"/>
      <c r="C164" s="6"/>
      <c r="D164" s="36"/>
      <c r="E164" s="36"/>
      <c r="F164" s="36"/>
      <c r="G164" s="36"/>
      <c r="H164" s="36"/>
      <c r="I164" s="36"/>
      <c r="J164" s="36"/>
      <c r="K164" s="36"/>
    </row>
    <row r="165" spans="2:11" ht="12.75">
      <c r="B165" s="60"/>
      <c r="C165" s="6"/>
      <c r="D165" s="36"/>
      <c r="E165" s="36"/>
      <c r="F165" s="36"/>
      <c r="G165" s="36"/>
      <c r="H165" s="36"/>
      <c r="I165" s="36"/>
      <c r="J165" s="36"/>
      <c r="K165" s="36"/>
    </row>
    <row r="166" spans="2:11" ht="12.75">
      <c r="B166" s="60"/>
      <c r="C166" s="6"/>
      <c r="D166" s="36"/>
      <c r="E166" s="36"/>
      <c r="F166" s="36"/>
      <c r="G166" s="36"/>
      <c r="H166" s="36"/>
      <c r="I166" s="36"/>
      <c r="J166" s="36"/>
      <c r="K166" s="36"/>
    </row>
    <row r="167" spans="2:11" ht="12.75">
      <c r="B167" s="60"/>
      <c r="C167" s="6"/>
      <c r="D167" s="36"/>
      <c r="E167" s="36"/>
      <c r="F167" s="36"/>
      <c r="G167" s="36"/>
      <c r="H167" s="36"/>
      <c r="I167" s="36"/>
      <c r="J167" s="36"/>
      <c r="K167" s="36"/>
    </row>
    <row r="168" spans="2:11" ht="12.75">
      <c r="B168" s="60"/>
      <c r="C168" s="6"/>
      <c r="D168" s="36"/>
      <c r="E168" s="36"/>
      <c r="F168" s="36"/>
      <c r="G168" s="36"/>
      <c r="H168" s="36"/>
      <c r="I168" s="36"/>
      <c r="J168" s="36"/>
      <c r="K168" s="36"/>
    </row>
    <row r="169" spans="2:11" ht="12.75">
      <c r="B169" s="60"/>
      <c r="C169" s="6"/>
      <c r="D169" s="36"/>
      <c r="E169" s="36"/>
      <c r="F169" s="36"/>
      <c r="G169" s="36"/>
      <c r="H169" s="36"/>
      <c r="I169" s="36"/>
      <c r="J169" s="36"/>
      <c r="K169" s="36"/>
    </row>
    <row r="170" spans="2:11" ht="12.75">
      <c r="B170" s="60"/>
      <c r="C170" s="6"/>
      <c r="D170" s="36"/>
      <c r="E170" s="36"/>
      <c r="F170" s="36"/>
      <c r="G170" s="36"/>
      <c r="H170" s="36"/>
      <c r="I170" s="36"/>
      <c r="J170" s="36"/>
      <c r="K170" s="36"/>
    </row>
    <row r="171" spans="2:11" ht="12.75">
      <c r="B171" s="60"/>
      <c r="C171" s="6"/>
      <c r="D171" s="36"/>
      <c r="E171" s="36"/>
      <c r="F171" s="36"/>
      <c r="G171" s="36"/>
      <c r="H171" s="36"/>
      <c r="I171" s="36"/>
      <c r="J171" s="36"/>
      <c r="K171" s="36"/>
    </row>
    <row r="172" spans="2:11" ht="12.75">
      <c r="B172" s="60"/>
      <c r="C172" s="6"/>
      <c r="D172" s="36"/>
      <c r="E172" s="36"/>
      <c r="F172" s="36"/>
      <c r="G172" s="36"/>
      <c r="H172" s="36"/>
      <c r="I172" s="36"/>
      <c r="J172" s="36"/>
      <c r="K172" s="36"/>
    </row>
    <row r="173" spans="2:11" ht="12.75">
      <c r="B173" s="60"/>
      <c r="C173" s="6"/>
      <c r="D173" s="36"/>
      <c r="E173" s="36"/>
      <c r="F173" s="36"/>
      <c r="G173" s="36"/>
      <c r="H173" s="36"/>
      <c r="I173" s="36"/>
      <c r="J173" s="36"/>
      <c r="K173" s="36"/>
    </row>
    <row r="174" spans="2:11" ht="12.75">
      <c r="B174" s="60"/>
      <c r="C174" s="6"/>
      <c r="D174" s="36"/>
      <c r="E174" s="36"/>
      <c r="F174" s="36"/>
      <c r="G174" s="36"/>
      <c r="H174" s="36"/>
      <c r="I174" s="36"/>
      <c r="J174" s="36"/>
      <c r="K174" s="36"/>
    </row>
    <row r="175" spans="2:11" ht="12.75">
      <c r="B175" s="60"/>
      <c r="C175" s="6"/>
      <c r="D175" s="36"/>
      <c r="E175" s="36"/>
      <c r="F175" s="36"/>
      <c r="G175" s="36"/>
      <c r="H175" s="36"/>
      <c r="I175" s="36"/>
      <c r="J175" s="36"/>
      <c r="K175" s="36"/>
    </row>
  </sheetData>
  <sheetProtection/>
  <mergeCells count="1">
    <mergeCell ref="B1:K1"/>
  </mergeCells>
  <printOptions horizontalCentered="1"/>
  <pageMargins left="0.1968503937007874" right="0.1968503937007874" top="0.2755905511811024" bottom="0.15748031496062992" header="0.31496062992125984" footer="0.31496062992125984"/>
  <pageSetup firstPageNumber="3" useFirstPageNumber="1" fitToHeight="0"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Marina</cp:lastModifiedBy>
  <cp:lastPrinted>2019-10-03T09:04:33Z</cp:lastPrinted>
  <dcterms:created xsi:type="dcterms:W3CDTF">2013-09-11T11:00:21Z</dcterms:created>
  <dcterms:modified xsi:type="dcterms:W3CDTF">2020-10-26T09:04:30Z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- Obrasci - Prijedlog financijskog plana.xls</vt:lpwstr>
  </property>
</Properties>
</file>